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ZAI02\Users\Public\Documents\H24　以前\ｴｸｾﾙ\財政構造等\財政情報の開示\財政状況資料集\H27決算\提出\"/>
    </mc:Choice>
  </mc:AlternateContent>
  <bookViews>
    <workbookView xWindow="0" yWindow="0" windowWidth="24000" windowHeight="93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CO36" i="9"/>
  <c r="BE36" i="9"/>
  <c r="AM36" i="9"/>
  <c r="CO35" i="9"/>
  <c r="AM35" i="9"/>
  <c r="BW34" i="9"/>
  <c r="BW35" i="9" s="1"/>
  <c r="BW36" i="9" s="1"/>
  <c r="BW37" i="9" s="1"/>
  <c r="BW38" i="9" s="1"/>
  <c r="BW39" i="9" s="1"/>
  <c r="BW40" i="9" s="1"/>
  <c r="BW41" i="9" s="1"/>
  <c r="C34" i="9"/>
  <c r="C35" i="9" s="1"/>
  <c r="CO34" i="9" l="1"/>
  <c r="C36" i="9"/>
  <c r="C37" i="9" s="1"/>
  <c r="C38"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<sst xmlns="http://schemas.openxmlformats.org/spreadsheetml/2006/main" count="1072" uniqueCount="559">
  <si>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</si>
  <si>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</si>
  <si>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</si>
  <si>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</si>
  <si>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</si>
  <si>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</si>
  <si>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</si>
  <si>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</si>
  <si>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</si>
  <si>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</si>
  <si>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</si>
  <si>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</si>
  <si>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</si>
  <si>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</si>
  <si>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</si>
  <si>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</si>
  <si>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</si>
  <si>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</si>
  <si>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</si>
  <si>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</si>
  <si>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</si>
  <si>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</si>
  <si>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</si>
  <si>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</si>
  <si>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</si>
  <si>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</si>
  <si>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</si>
  <si>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</si>
  <si>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</si>
  <si>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</si>
  <si>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</si>
  <si>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</si>
  <si>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</si>
  <si>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</si>
  <si>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</si>
  <si>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</si>
  <si>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</si>
  <si>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</si>
  <si>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</si>
  <si>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</si>
  <si>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</si>
  <si>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</si>
  <si>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</si>
  <si>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</si>
  <si>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</si>
  <si>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</si>
  <si>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</si>
  <si>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</si>
  <si>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</si>
  <si>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</si>
  <si>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</si>
  <si>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</si>
  <si>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</si>
  <si>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</si>
  <si>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</si>
  <si>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</si>
  <si>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</si>
  <si>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</si>
  <si>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</si>
  <si>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</si>
  <si>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</si>
  <si>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</si>
  <si>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</si>
  <si>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</si>
  <si>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</si>
  <si>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</si>
  <si>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</si>
  <si>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</si>
  <si>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</si>
  <si>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</si>
  <si>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</si>
  <si>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</si>
  <si>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</si>
  <si>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</si>
  <si>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</si>
  <si>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</si>
  <si>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</si>
  <si>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</si>
  <si>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</si>
  <si>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</si>
  <si>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</si>
  <si>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</si>
  <si>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</si>
  <si>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</si>
  <si>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</si>
  <si>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</si>
  <si>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</si>
  <si>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</si>
  <si>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</si>
  <si>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</si>
  <si>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</si>
  <si>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</si>
  <si>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</si>
  <si>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</si>
  <si>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</si>
  <si>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</si>
  <si>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</si>
  <si>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</si>
  <si>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</si>
  <si>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</si>
  <si>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</si>
  <si>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</si>
  <si>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</si>
  <si>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</si>
  <si>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</si>
  <si>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</si>
  <si>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</si>
  <si>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</si>
  <si>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</si>
  <si>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</si>
  <si>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</si>
  <si>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</si>
  <si>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</si>
  <si>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</si>
  <si>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</si>
  <si>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</si>
  <si>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</si>
  <si>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</si>
  <si>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</si>
  <si>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</si>
  <si>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</si>
  <si>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</si>
  <si>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</si>
  <si>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</si>
  <si>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</si>
  <si>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</si>
  <si>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</si>
  <si>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</si>
  <si>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</si>
  <si>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</si>
  <si>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</si>
  <si>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</si>
  <si>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</si>
  <si>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</si>
  <si>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</si>
  <si>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</si>
  <si>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</si>
  <si>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</si>
  <si>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</si>
  <si>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</si>
  <si>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</si>
  <si>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</si>
  <si>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</si>
  <si>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</si>
  <si>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</si>
  <si>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</si>
  <si>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</si>
  <si>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</si>
  <si>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</si>
  <si>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</si>
  <si>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</si>
  <si>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</si>
  <si>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</si>
  <si>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</si>
  <si>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</si>
  <si>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</si>
  <si>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</si>
  <si>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</si>
  <si>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</si>
  <si>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</si>
  <si>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</si>
  <si>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</si>
  <si>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</si>
  <si>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</si>
  <si>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</si>
  <si>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</si>
  <si>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</si>
  <si>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</si>
  <si>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</si>
  <si>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</si>
  <si>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</si>
  <si>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</si>
  <si>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</si>
  <si>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</si>
  <si>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</si>
  <si>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</si>
  <si>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</si>
  <si>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</si>
  <si>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</si>
  <si>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</si>
  <si>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</si>
  <si>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</si>
  <si>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</si>
  <si>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</si>
  <si>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</si>
  <si>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</si>
  <si>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</si>
  <si>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</si>
  <si>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</si>
  <si>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</si>
  <si>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</si>
  <si>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</si>
  <si>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</si>
  <si>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秋田県小坂町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</si>
  <si>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</si>
  <si>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</si>
  <si>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</si>
  <si>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</si>
  <si>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</si>
  <si>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</si>
  <si>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</si>
  <si>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</si>
  <si>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</si>
  <si>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</si>
  <si>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</si>
  <si>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</si>
  <si>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</si>
  <si>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</si>
  <si>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</si>
  <si>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</si>
  <si>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</si>
  <si>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</si>
  <si>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</si>
  <si>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</si>
  <si>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</si>
  <si>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</si>
  <si>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</si>
  <si>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</si>
  <si>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</si>
  <si>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</si>
  <si>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</si>
  <si>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</si>
  <si>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</si>
  <si>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</si>
  <si>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</si>
  <si>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</si>
  <si>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</si>
  <si>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</si>
  <si>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</si>
  <si>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</si>
  <si>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</si>
  <si>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</si>
  <si>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</si>
  <si>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</si>
  <si>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</si>
  <si>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</si>
  <si>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</si>
  <si>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</si>
  <si>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</si>
  <si>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</si>
  <si>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</si>
  <si>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</si>
  <si>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</si>
  <si>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</si>
  <si>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</si>
  <si>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</si>
  <si>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</si>
  <si>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</si>
  <si>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</si>
  <si>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</si>
  <si>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</si>
  <si>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</si>
  <si>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</si>
  <si>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</si>
  <si>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</si>
  <si>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</si>
  <si>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</si>
  <si>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</si>
  <si>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</si>
  <si>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</si>
  <si>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</si>
  <si>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</si>
  <si>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</si>
  <si>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</si>
  <si>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</si>
  <si>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</si>
  <si>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</si>
  <si>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</si>
  <si>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</si>
  <si>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</si>
  <si>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</si>
  <si>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</si>
  <si>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</si>
  <si>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</si>
  <si>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</si>
  <si>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</si>
  <si>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</si>
  <si>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</si>
  <si>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</si>
  <si>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</si>
  <si>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</si>
  <si>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</si>
  <si>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</si>
  <si>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</si>
  <si>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</si>
  <si>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</si>
  <si>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</si>
  <si>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</si>
  <si>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</si>
  <si>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</si>
  <si>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</si>
  <si>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</si>
  <si>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</si>
  <si>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</si>
  <si>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</si>
  <si>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</si>
  <si>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</si>
  <si>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</si>
  <si>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</si>
  <si>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</si>
  <si>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</si>
  <si>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</si>
  <si>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</si>
  <si>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</si>
  <si>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</si>
  <si>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</si>
  <si>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</si>
  <si>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</si>
  <si>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</si>
  <si>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</si>
  <si>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</si>
  <si>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</si>
  <si>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</si>
  <si>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</si>
  <si>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</si>
  <si>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</si>
  <si>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</si>
  <si>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</si>
  <si>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</si>
  <si>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</si>
  <si>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</si>
  <si>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</si>
  <si>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</si>
  <si>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</si>
  <si>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</si>
  <si>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</si>
  <si>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</si>
  <si>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</si>
  <si>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</si>
  <si>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</si>
  <si>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</si>
  <si>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</si>
  <si>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</si>
  <si>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</si>
  <si>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</si>
  <si>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</si>
  <si>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</si>
  <si>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</si>
  <si>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</si>
  <si>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</si>
  <si>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</si>
  <si>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秋田県小坂町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</si>
  <si>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</si>
  <si>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</si>
  <si>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</si>
  <si>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</si>
  <si>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</si>
  <si>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</si>
  <si>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</si>
  <si>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</si>
  <si>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</si>
  <si>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</si>
  <si>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</si>
  <si>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</si>
  <si>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</si>
  <si>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</si>
  <si>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</si>
  <si>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</si>
  <si>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</si>
  <si>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</si>
  <si>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</si>
  <si>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</si>
  <si>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小坂町歯科診療所特別会計</t>
    <phoneticPr fontId="5"/>
  </si>
  <si>
    <t>小坂町中小企業従業員退職金等共済事業特別会計</t>
    <phoneticPr fontId="5"/>
  </si>
  <si>
    <t>小坂町菅原ヤヱ奨学資金特別会計</t>
    <phoneticPr fontId="5"/>
  </si>
  <si>
    <t>小坂町文化基金特別会計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</si>
  <si>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</si>
  <si>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</si>
  <si>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</si>
  <si>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</si>
  <si>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</si>
  <si>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</si>
  <si>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</si>
  <si>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</si>
  <si>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</si>
  <si>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</si>
  <si>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</si>
  <si>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</si>
  <si>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</si>
  <si>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小坂町国民健康保険特別会計</t>
    <phoneticPr fontId="5"/>
  </si>
  <si>
    <t>小坂町後期高齢者医療特別会計</t>
    <phoneticPr fontId="5"/>
  </si>
  <si>
    <t>小坂町介護保険特別会計（保険事業勘定）</t>
    <phoneticPr fontId="5"/>
  </si>
  <si>
    <t>小坂町介護保険特別会計（介護サービス事業勘定）</t>
    <phoneticPr fontId="5"/>
  </si>
  <si>
    <t>小坂町水道事業会計</t>
    <phoneticPr fontId="5"/>
  </si>
  <si>
    <t>法適用企業</t>
    <phoneticPr fontId="5"/>
  </si>
  <si>
    <t>小坂町簡易水道事業特別会計</t>
    <phoneticPr fontId="5"/>
  </si>
  <si>
    <t>法非適用企業</t>
    <phoneticPr fontId="5"/>
  </si>
  <si>
    <t>小坂町下水道事業特別会計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</si>
  <si>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</si>
  <si>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</si>
  <si>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</si>
  <si>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</si>
  <si>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</si>
  <si>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</si>
  <si>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</si>
  <si>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</si>
  <si>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</si>
  <si>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</si>
  <si>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</si>
  <si>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</si>
  <si>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</si>
  <si>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</si>
  <si>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</si>
  <si>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</si>
  <si>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</si>
  <si>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</si>
  <si>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</si>
  <si>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</si>
  <si>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</si>
  <si>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</si>
  <si>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</si>
  <si>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</si>
  <si>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</si>
  <si>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</si>
  <si>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</si>
  <si>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</si>
  <si>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</si>
  <si>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</si>
  <si>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</si>
  <si>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</si>
  <si>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</si>
  <si>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</si>
  <si>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</si>
  <si>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</si>
  <si>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</si>
  <si>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</si>
  <si>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</si>
  <si>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</si>
  <si>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</si>
  <si>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</si>
  <si>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</si>
  <si>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</si>
  <si>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</si>
  <si>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</si>
  <si>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</si>
  <si>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</si>
  <si>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</si>
  <si>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</si>
  <si>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</si>
  <si>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</si>
  <si>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</si>
  <si>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</si>
  <si>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</si>
  <si>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</si>
  <si>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</si>
  <si>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</si>
  <si>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</si>
  <si>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</si>
  <si>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</si>
  <si>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</si>
  <si>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</si>
  <si>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</si>
  <si>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</si>
  <si>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</si>
  <si>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</si>
  <si>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</si>
  <si>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</si>
  <si>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</si>
  <si>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</si>
  <si>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</si>
  <si>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</si>
  <si>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</si>
  <si>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</si>
  <si>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</si>
  <si>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</si>
  <si>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</si>
  <si>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</si>
  <si>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</si>
  <si>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</si>
  <si>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</si>
  <si>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</si>
  <si>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</si>
  <si>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</si>
  <si>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</si>
  <si>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</si>
  <si>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</si>
  <si>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</si>
  <si>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</si>
  <si>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</si>
  <si>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</si>
  <si>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</si>
  <si>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</si>
  <si>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</si>
  <si>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</si>
  <si>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</si>
  <si>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</si>
  <si>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</si>
  <si>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</si>
  <si>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</si>
  <si>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</si>
  <si>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</si>
  <si>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</si>
  <si>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</si>
  <si>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</si>
  <si>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</si>
  <si>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</si>
  <si>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</si>
  <si>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</si>
  <si>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</si>
  <si>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</si>
  <si>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</si>
  <si>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</si>
  <si>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</si>
  <si>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</si>
  <si>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</si>
  <si>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</si>
  <si>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</si>
  <si>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</si>
  <si>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</si>
  <si>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</si>
  <si>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</si>
  <si>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</si>
  <si>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</si>
  <si>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</si>
  <si>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</si>
  <si>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</si>
  <si>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</si>
  <si>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</si>
  <si>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</si>
  <si>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</si>
  <si>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</si>
  <si>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</si>
  <si>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13.33</t>
  </si>
  <si>
    <t>小坂町水道事業会計</t>
  </si>
  <si>
    <t>一般会計</t>
  </si>
  <si>
    <t>小坂町介護保険特別会計（保険事業勘定）</t>
  </si>
  <si>
    <t>小坂町国民健康保険特別会計</t>
  </si>
  <si>
    <t>小坂町後期高齢者医療特別会計</t>
  </si>
  <si>
    <t>小坂町下水道事業特別会計</t>
  </si>
  <si>
    <t>小坂町歯科診療所特別会計</t>
  </si>
  <si>
    <t>小坂町中小企業従業員退職金等共済事業特別会計</t>
  </si>
  <si>
    <t>その他会計（赤字）</t>
  </si>
  <si>
    <t>その他会計（黒字）</t>
  </si>
  <si>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</si>
  <si>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</si>
  <si>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</si>
  <si>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</si>
  <si>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</si>
  <si>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</si>
  <si>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</si>
  <si>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</si>
  <si>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小坂まちづくり株式会社</t>
    <rPh sb="0" eb="2">
      <t>コサカ</t>
    </rPh>
    <rPh sb="7" eb="9">
      <t>カブシキ</t>
    </rPh>
    <rPh sb="9" eb="11">
      <t>カイシャ</t>
    </rPh>
    <phoneticPr fontId="2"/>
  </si>
  <si>
    <t>-</t>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</si>
  <si>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</si>
  <si>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</si>
  <si>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</si>
  <si>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</si>
  <si>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</si>
  <si>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</si>
  <si>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</si>
  <si>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</si>
  <si>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</si>
  <si>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</si>
  <si>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</si>
  <si>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</si>
  <si>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</si>
  <si>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</si>
  <si>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</si>
  <si>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は平成２３年以降の新総合教育エリア整備事業や旧小坂鉄道活用関連事業等の実施に伴う地方債残高の増等により、ともに類似団体平均を上回っている。さらに、町道新遠部線改良事業や、明治百年通りにぎわい創りプロジェクト等、平成２８年度までの地方債を財源とする大規模な投資的事業の実施により、１億５千万円規模の地方債残高の増加が見込まれ、各比率の上昇が懸念されるほか、今後も定住促進住宅建設事業等の実施を予定していることから、起債発行事業の峻別等により、発行額の抑制に努めていく。</t>
    <rPh sb="0" eb="2">
      <t>ショウライ</t>
    </rPh>
    <rPh sb="2" eb="4">
      <t>フタン</t>
    </rPh>
    <rPh sb="4" eb="6">
      <t>ヒリツ</t>
    </rPh>
    <rPh sb="7" eb="9">
      <t>ジッシツ</t>
    </rPh>
    <rPh sb="9" eb="12">
      <t>コウサイヒ</t>
    </rPh>
    <rPh sb="12" eb="14">
      <t>ヒリツ</t>
    </rPh>
    <rPh sb="15" eb="17">
      <t>ヘイセイ</t>
    </rPh>
    <rPh sb="19" eb="22">
      <t>ネンイコウ</t>
    </rPh>
    <rPh sb="23" eb="24">
      <t>シン</t>
    </rPh>
    <rPh sb="24" eb="26">
      <t>ソウゴウ</t>
    </rPh>
    <rPh sb="26" eb="28">
      <t>キョウイク</t>
    </rPh>
    <rPh sb="31" eb="33">
      <t>セイビ</t>
    </rPh>
    <rPh sb="33" eb="35">
      <t>ジギョウ</t>
    </rPh>
    <rPh sb="36" eb="37">
      <t>キュウ</t>
    </rPh>
    <rPh sb="37" eb="39">
      <t>コサカ</t>
    </rPh>
    <rPh sb="39" eb="41">
      <t>テツドウ</t>
    </rPh>
    <rPh sb="41" eb="43">
      <t>カツヨウ</t>
    </rPh>
    <rPh sb="43" eb="45">
      <t>カンレン</t>
    </rPh>
    <rPh sb="45" eb="47">
      <t>ジギョウ</t>
    </rPh>
    <rPh sb="47" eb="48">
      <t>トウ</t>
    </rPh>
    <rPh sb="49" eb="51">
      <t>ジッシ</t>
    </rPh>
    <rPh sb="52" eb="53">
      <t>トモナ</t>
    </rPh>
    <rPh sb="54" eb="57">
      <t>チホウサイ</t>
    </rPh>
    <rPh sb="57" eb="59">
      <t>ザンダカ</t>
    </rPh>
    <rPh sb="60" eb="62">
      <t>ゾウトウ</t>
    </rPh>
    <rPh sb="69" eb="71">
      <t>ルイジ</t>
    </rPh>
    <rPh sb="71" eb="73">
      <t>ダンタイ</t>
    </rPh>
    <rPh sb="73" eb="75">
      <t>ヘイキン</t>
    </rPh>
    <rPh sb="76" eb="78">
      <t>ウワマワ</t>
    </rPh>
    <rPh sb="87" eb="89">
      <t>チョウドウ</t>
    </rPh>
    <rPh sb="89" eb="92">
      <t>ニイトウベ</t>
    </rPh>
    <rPh sb="92" eb="93">
      <t>セン</t>
    </rPh>
    <rPh sb="93" eb="95">
      <t>カイリョウ</t>
    </rPh>
    <rPh sb="95" eb="97">
      <t>ジギョウ</t>
    </rPh>
    <rPh sb="99" eb="101">
      <t>メイジ</t>
    </rPh>
    <rPh sb="101" eb="104">
      <t>ヒャクネンドオ</t>
    </rPh>
    <rPh sb="119" eb="121">
      <t>ヘイセイ</t>
    </rPh>
    <rPh sb="123" eb="12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</si>
</sst>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127481</c:v>
                </c:pt>
                <c:pt idx="1">
                  <c:v>246159</c:v>
                </c:pt>
                <c:pt idx="2">
                  <c:v>188080</c:v>
                </c:pt>
                <c:pt idx="3">
                  <c:v>178262</c:v>
                </c:pt>
                <c:pt idx="4">
                  <c:v>93865</c:v>
                </c:pt>
              </c:numCache>
            </c:numRef>
          </c:val>
          <c:smooth val="0"/>
        </c:ser>
        <c:dLbls>
          <c:showLegendKey val="0"/>
          <c:showVal val="0"/>
          <c:showCatName val="0"/>
          <c:showSerName val="0"/>
          <c:showPercent val="0"/>
          <c:showBubbleSize val="0"/>
        </c:dLbls>
        <c:marker val="1"/>
        <c:smooth val="0"/>
        <c:axId val="234581400"/>
        <c:axId val="233826248"/>
      </c:lineChart>
      <c:catAx>
        <c:axId val="234581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826248"/>
        <c:crosses val="autoZero"/>
        <c:auto val="1"/>
        <c:lblAlgn val="ctr"/>
        <c:lblOffset val="100"/>
        <c:tickLblSkip val="1"/>
        <c:tickMarkSkip val="1"/>
        <c:noMultiLvlLbl val="0"/>
      </c:catAx>
      <c:valAx>
        <c:axId val="2338262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581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2.84</c:v>
                </c:pt>
                <c:pt idx="1">
                  <c:v>5.19</c:v>
                </c:pt>
                <c:pt idx="2">
                  <c:v>6.26</c:v>
                </c:pt>
                <c:pt idx="3">
                  <c:v>5.8</c:v>
                </c:pt>
                <c:pt idx="4">
                  <c:v>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40.770000000000003</c:v>
                </c:pt>
                <c:pt idx="1">
                  <c:v>40.14</c:v>
                </c:pt>
                <c:pt idx="2">
                  <c:v>45.15</c:v>
                </c:pt>
                <c:pt idx="3">
                  <c:v>33.869999999999997</c:v>
                </c:pt>
                <c:pt idx="4">
                  <c:v>45.54</c:v>
                </c:pt>
              </c:numCache>
            </c:numRef>
          </c:val>
        </c:ser>
        <c:dLbls>
          <c:showLegendKey val="0"/>
          <c:showVal val="0"/>
          <c:showCatName val="0"/>
          <c:showSerName val="0"/>
          <c:showPercent val="0"/>
          <c:showBubbleSize val="0"/>
        </c:dLbls>
        <c:gapWidth val="250"/>
        <c:overlap val="100"/>
        <c:axId val="223007904"/>
        <c:axId val="241943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5.67</c:v>
                </c:pt>
                <c:pt idx="1">
                  <c:v>2.16</c:v>
                </c:pt>
                <c:pt idx="2">
                  <c:v>6.79</c:v>
                </c:pt>
                <c:pt idx="3">
                  <c:v>-13.33</c:v>
                </c:pt>
                <c:pt idx="4">
                  <c:v>12.72</c:v>
                </c:pt>
              </c:numCache>
            </c:numRef>
          </c:val>
          <c:smooth val="0"/>
        </c:ser>
        <c:dLbls>
          <c:showLegendKey val="0"/>
          <c:showVal val="0"/>
          <c:showCatName val="0"/>
          <c:showSerName val="0"/>
          <c:showPercent val="0"/>
          <c:showBubbleSize val="0"/>
        </c:dLbls>
        <c:marker val="1"/>
        <c:smooth val="0"/>
        <c:axId val="223007904"/>
        <c:axId val="241943848"/>
      </c:lineChart>
      <c:catAx>
        <c:axId val="22300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943848"/>
        <c:crosses val="autoZero"/>
        <c:auto val="1"/>
        <c:lblAlgn val="ctr"/>
        <c:lblOffset val="100"/>
        <c:tickLblSkip val="1"/>
        <c:tickMarkSkip val="1"/>
        <c:noMultiLvlLbl val="0"/>
      </c:catAx>
      <c:valAx>
        <c:axId val="241943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00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小坂町中小企業従業員退職金等共済事業特別会計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小坂町歯科診療所特別会計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小坂町下水道事業特別会計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小坂町後期高齢者医療特別会計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小坂町国民健康保険特別会計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0.31</c:v>
                </c:pt>
                <c:pt idx="4">
                  <c:v>#N/A</c:v>
                </c:pt>
                <c:pt idx="5">
                  <c:v>0.45</c:v>
                </c:pt>
                <c:pt idx="6">
                  <c:v>#N/A</c:v>
                </c:pt>
                <c:pt idx="7">
                  <c:v>0.08</c:v>
                </c:pt>
                <c:pt idx="8">
                  <c:v>#N/A</c:v>
                </c:pt>
                <c:pt idx="9">
                  <c:v>0.13</c:v>
                </c:pt>
              </c:numCache>
            </c:numRef>
          </c:val>
        </c:ser>
        <c:ser>
          <c:idx val="7"/>
          <c:order val="7"/>
          <c:tx>
            <c:strRef>
              <c:f>データシート!$A$34</c:f>
              <c:strCache>
                <c:ptCount val="1"/>
                <c:pt idx="0">
                  <c:v>小坂町介護保険特別会計（保険事業勘定）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0.27</c:v>
                </c:pt>
                <c:pt idx="2">
                  <c:v>#N/A</c:v>
                </c:pt>
                <c:pt idx="3">
                  <c:v>0.19</c:v>
                </c:pt>
                <c:pt idx="4">
                  <c:v>#N/A</c:v>
                </c:pt>
                <c:pt idx="5">
                  <c:v>0.16</c:v>
                </c:pt>
                <c:pt idx="6">
                  <c:v>#N/A</c:v>
                </c:pt>
                <c:pt idx="7">
                  <c:v>0.02</c:v>
                </c:pt>
                <c:pt idx="8">
                  <c:v>#N/A</c:v>
                </c:pt>
                <c:pt idx="9">
                  <c:v>0.53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2.84</c:v>
                </c:pt>
                <c:pt idx="2">
                  <c:v>#N/A</c:v>
                </c:pt>
                <c:pt idx="3">
                  <c:v>5.19</c:v>
                </c:pt>
                <c:pt idx="4">
                  <c:v>#N/A</c:v>
                </c:pt>
                <c:pt idx="5">
                  <c:v>6.25</c:v>
                </c:pt>
                <c:pt idx="6">
                  <c:v>#N/A</c:v>
                </c:pt>
                <c:pt idx="7">
                  <c:v>5.79</c:v>
                </c:pt>
                <c:pt idx="8">
                  <c:v>#N/A</c:v>
                </c:pt>
                <c:pt idx="9">
                  <c:v>5.79</c:v>
                </c:pt>
              </c:numCache>
            </c:numRef>
          </c:val>
        </c:ser>
        <c:ser>
          <c:idx val="9"/>
          <c:order val="9"/>
          <c:tx>
            <c:strRef>
              <c:f>データシート!$A$36</c:f>
              <c:strCache>
                <c:ptCount val="1"/>
                <c:pt idx="0">
                  <c:v>小坂町水道事業会計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4.9400000000000004</c:v>
                </c:pt>
                <c:pt idx="2">
                  <c:v>#N/A</c:v>
                </c:pt>
                <c:pt idx="3">
                  <c:v>5.66</c:v>
                </c:pt>
                <c:pt idx="4">
                  <c:v>#N/A</c:v>
                </c:pt>
                <c:pt idx="5">
                  <c:v>7.23</c:v>
                </c:pt>
                <c:pt idx="6">
                  <c:v>#N/A</c:v>
                </c:pt>
                <c:pt idx="7">
                  <c:v>8.6999999999999993</c:v>
                </c:pt>
                <c:pt idx="8">
                  <c:v>#N/A</c:v>
                </c:pt>
                <c:pt idx="9">
                  <c:v>8.7799999999999994</c:v>
                </c:pt>
              </c:numCache>
            </c:numRef>
          </c:val>
        </c:ser>
        <c:dLbls>
          <c:showLegendKey val="0"/>
          <c:showVal val="0"/>
          <c:showCatName val="0"/>
          <c:showSerName val="0"/>
          <c:showPercent val="0"/>
          <c:showBubbleSize val="0"/>
        </c:dLbls>
        <c:gapWidth val="150"/>
        <c:overlap val="100"/>
        <c:axId val="237829400"/>
        <c:axId val="242278936"/>
      </c:barChart>
      <c:catAx>
        <c:axId val="23782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278936"/>
        <c:crosses val="autoZero"/>
        <c:auto val="1"/>
        <c:lblAlgn val="ctr"/>
        <c:lblOffset val="100"/>
        <c:tickLblSkip val="1"/>
        <c:tickMarkSkip val="1"/>
        <c:noMultiLvlLbl val="0"/>
      </c:catAx>
      <c:valAx>
        <c:axId val="242278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829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457</c:v>
                </c:pt>
                <c:pt idx="5">
                  <c:v>404</c:v>
                </c:pt>
                <c:pt idx="8">
                  <c:v>367</c:v>
                </c:pt>
                <c:pt idx="11">
                  <c:v>364</c:v>
                </c:pt>
                <c:pt idx="14">
                  <c:v>359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22</c:v>
                </c:pt>
                <c:pt idx="3">
                  <c:v>17</c:v>
                </c:pt>
                <c:pt idx="6">
                  <c:v>17</c:v>
                </c:pt>
                <c:pt idx="9">
                  <c:v>16</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17</c:v>
                </c:pt>
                <c:pt idx="6">
                  <c:v>12</c:v>
                </c:pt>
                <c:pt idx="9">
                  <c:v>11</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156</c:v>
                </c:pt>
                <c:pt idx="3">
                  <c:v>165</c:v>
                </c:pt>
                <c:pt idx="6">
                  <c:v>214</c:v>
                </c:pt>
                <c:pt idx="9">
                  <c:v>210</c:v>
                </c:pt>
                <c:pt idx="12">
                  <c:v>224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562</c:v>
                </c:pt>
                <c:pt idx="3">
                  <c:v>500</c:v>
                </c:pt>
                <c:pt idx="6">
                  <c:v>433</c:v>
                </c:pt>
                <c:pt idx="9">
                  <c:v>425</c:v>
                </c:pt>
                <c:pt idx="12">
                  <c:v>427</c:v>
                </c:pt>
              </c:numCache>
            </c:numRef>
          </c:val>
        </c:ser>
        <c:dLbls>
          <c:showLegendKey val="0"/>
          <c:showVal val="0"/>
          <c:showCatName val="0"/>
          <c:showSerName val="0"/>
          <c:showPercent val="0"/>
          <c:showBubbleSize val="0"/>
        </c:dLbls>
        <c:gapWidth val="100"/>
        <c:overlap val="100"/>
        <c:axId val="242275176"/>
        <c:axId val="235686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311</c:v>
                </c:pt>
                <c:pt idx="2">
                  <c:v>#N/A</c:v>
                </c:pt>
                <c:pt idx="3">
                  <c:v>#N/A</c:v>
                </c:pt>
                <c:pt idx="4">
                  <c:v>295</c:v>
                </c:pt>
                <c:pt idx="5">
                  <c:v>#N/A</c:v>
                </c:pt>
                <c:pt idx="6">
                  <c:v>#N/A</c:v>
                </c:pt>
                <c:pt idx="7">
                  <c:v>309</c:v>
                </c:pt>
                <c:pt idx="8">
                  <c:v>#N/A</c:v>
                </c:pt>
                <c:pt idx="9">
                  <c:v>#N/A</c:v>
                </c:pt>
                <c:pt idx="10">
                  <c:v>298</c:v>
                </c:pt>
                <c:pt idx="11">
                  <c:v>#N/A</c:v>
                </c:pt>
                <c:pt idx="12">
                  <c:v>#N/A</c:v>
                </c:pt>
                <c:pt idx="13">
                  <c:v>318</c:v>
                </c:pt>
                <c:pt idx="14">
                  <c:v>#N/A</c:v>
                </c:pt>
              </c:numCache>
            </c:numRef>
          </c:val>
          <c:smooth val="0"/>
        </c:ser>
        <c:dLbls>
          <c:showLegendKey val="0"/>
          <c:showVal val="0"/>
          <c:showCatName val="0"/>
          <c:showSerName val="0"/>
          <c:showPercent val="0"/>
          <c:showBubbleSize val="0"/>
        </c:dLbls>
        <c:marker val="1"/>
        <c:smooth val="0"/>
        <c:axId val="242275176"/>
        <c:axId val="235686824"/>
      </c:lineChart>
      <c:catAx>
        <c:axId val="24227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686824"/>
        <c:crosses val="autoZero"/>
        <c:auto val="1"/>
        <c:lblAlgn val="ctr"/>
        <c:lblOffset val="100"/>
        <c:tickLblSkip val="1"/>
        <c:tickMarkSkip val="1"/>
        <c:noMultiLvlLbl val="0"/>
      </c:catAx>
      <c:valAx>
        <c:axId val="235686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275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3797</c:v>
                </c:pt>
                <c:pt idx="5">
                  <c:v>3871</c:v>
                </c:pt>
                <c:pt idx="8">
                  <c:v>4479</c:v>
                </c:pt>
                <c:pt idx="11">
                  <c:v>4464</c:v>
                </c:pt>
                <c:pt idx="14">
                  <c:v>4556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119</c:v>
                </c:pt>
                <c:pt idx="5">
                  <c:v>83</c:v>
                </c:pt>
                <c:pt idx="8">
                  <c:v>60</c:v>
                </c:pt>
                <c:pt idx="11">
                  <c:v>47</c:v>
                </c:pt>
                <c:pt idx="14">
                  <c:v>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1780</c:v>
                </c:pt>
                <c:pt idx="5">
                  <c:v>1781</c:v>
                </c:pt>
                <c:pt idx="8">
                  <c:v>1936</c:v>
                </c:pt>
                <c:pt idx="11">
                  <c:v>1563</c:v>
                </c:pt>
                <c:pt idx="14">
                  <c:v>1982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752</c:v>
                </c:pt>
                <c:pt idx="3">
                  <c:v>739</c:v>
                </c:pt>
                <c:pt idx="6">
                  <c:v>698</c:v>
                </c:pt>
                <c:pt idx="9">
                  <c:v>654</c:v>
                </c:pt>
                <c:pt idx="12">
                  <c:v>605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96</c:v>
                </c:pt>
                <c:pt idx="3">
                  <c:v>76</c:v>
                </c:pt>
                <c:pt idx="6">
                  <c:v>197</c:v>
                </c:pt>
                <c:pt idx="9">
                  <c:v>313</c:v>
                </c:pt>
                <c:pt idx="12">
                  <c:v>156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2182</c:v>
                </c:pt>
                <c:pt idx="3">
                  <c:v>2540</c:v>
                </c:pt>
                <c:pt idx="6">
                  <c:v>3032</c:v>
                </c:pt>
                <c:pt idx="9">
                  <c:v>3280</c:v>
                </c:pt>
                <c:pt idx="12">
                  <c:v>3530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186</c:v>
                </c:pt>
                <c:pt idx="3">
                  <c:v>138</c:v>
                </c:pt>
                <c:pt idx="6">
                  <c:v>124</c:v>
                </c:pt>
                <c:pt idx="9">
                  <c:v>110</c:v>
                </c:pt>
                <c:pt idx="12">
                  <c:v>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4245</c:v>
                </c:pt>
                <c:pt idx="3">
                  <c:v>4927</c:v>
                </c:pt>
                <c:pt idx="6">
                  <c:v>5066</c:v>
                </c:pt>
                <c:pt idx="9">
                  <c:v>5131</c:v>
                </c:pt>
                <c:pt idx="12">
                  <c:v>5133</c:v>
                </c:pt>
              </c:numCache>
            </c:numRef>
          </c:val>
        </c:ser>
        <c:dLbls>
          <c:showLegendKey val="0"/>
          <c:showVal val="0"/>
          <c:showCatName val="0"/>
          <c:showSerName val="0"/>
          <c:showPercent val="0"/>
          <c:showBubbleSize val="0"/>
        </c:dLbls>
        <c:gapWidth val="100"/>
        <c:overlap val="100"/>
        <c:axId val="224313360"/>
        <c:axId val="23988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1765</c:v>
                </c:pt>
                <c:pt idx="2">
                  <c:v>#N/A</c:v>
                </c:pt>
                <c:pt idx="3">
                  <c:v>#N/A</c:v>
                </c:pt>
                <c:pt idx="4">
                  <c:v>2685</c:v>
                </c:pt>
                <c:pt idx="5">
                  <c:v>#N/A</c:v>
                </c:pt>
                <c:pt idx="6">
                  <c:v>#N/A</c:v>
                </c:pt>
                <c:pt idx="7">
                  <c:v>2642</c:v>
                </c:pt>
                <c:pt idx="8">
                  <c:v>#N/A</c:v>
                </c:pt>
                <c:pt idx="9">
                  <c:v>#N/A</c:v>
                </c:pt>
                <c:pt idx="10">
                  <c:v>3413</c:v>
                </c:pt>
                <c:pt idx="11">
                  <c:v>#N/A</c:v>
                </c:pt>
                <c:pt idx="12">
                  <c:v>#N/A</c:v>
                </c:pt>
                <c:pt idx="13">
                  <c:v>2938</c:v>
                </c:pt>
                <c:pt idx="14">
                  <c:v>#N/A</c:v>
                </c:pt>
              </c:numCache>
            </c:numRef>
          </c:val>
          <c:smooth val="0"/>
        </c:ser>
        <c:dLbls>
          <c:showLegendKey val="0"/>
          <c:showVal val="0"/>
          <c:showCatName val="0"/>
          <c:showSerName val="0"/>
          <c:showPercent val="0"/>
          <c:showBubbleSize val="0"/>
        </c:dLbls>
        <c:marker val="1"/>
        <c:smooth val="0"/>
        <c:axId val="224313360"/>
        <c:axId val="239889056"/>
      </c:lineChart>
      <c:catAx>
        <c:axId val="22431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889056"/>
        <c:crosses val="autoZero"/>
        <c:auto val="1"/>
        <c:lblAlgn val="ctr"/>
        <c:lblOffset val="100"/>
        <c:tickLblSkip val="1"/>
        <c:tickMarkSkip val="1"/>
        <c:noMultiLvlLbl val="0"/>
      </c:catAx>
      <c:valAx>
        <c:axId val="2398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1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{634D6429-A6F0-4036-BB66-E3673A41BED8}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{F7214DFE-2A61-4B74-93A4-C2ABC95CEE68}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{9FB7DDEE-36BE-425D-BF1C-EC215F7EE247}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{522BADA8-2952-4AA9-9BA1-D78061967057}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{5AB21C88-7CEE-4540-80E7-8A5E25A345CA}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{16884921-31E3-4BED-8938-BC3B14B2E935}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{28B6A38B-F006-4B95-82C0-A59D1D6D7E7B}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{FD804E8C-70F5-49CD-BBDC-0E4D553CF1F4}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{0E294C2C-BE7B-491C-882E-231FE8106238}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{87E572D9-00A9-425C-8575-AD6F2B8CE522}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6164776"/>
        <c:axId val="239771704"/>
      </c:scatterChart>
      <c:valAx>
        <c:axId val="236164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771704"/>
        <c:crosses val="autoZero"/>
        <c:crossBetween val="midCat"/>
      </c:valAx>
      <c:valAx>
        <c:axId val="239771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164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{BD67AF25-4EDB-4201-A9DA-8654A2AEB792}</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1.1210608477861836E-3"/>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{9DA85287-C2B0-4B51-8A75-22E194CB11AF}</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1.3264371365344039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{37EC676F-1B90-4FE7-A043-B0EC9F7D73CD}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{0D429563-E361-4F91-A543-E86BC6C562E2}</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0"/>
                  <c:y val="-1.2142281234453536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{794D828A-0047-44D8-AC05-210D1E8C2B2D}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13.3</c:v>
                </c:pt>
                <c:pt idx="2">
                  <c:v>13.4</c:v>
                </c:pt>
                <c:pt idx="3">
                  <c:v>13.1</c:v>
                </c:pt>
                <c:pt idx="4">
                  <c:v>13.2</c:v>
                </c:pt>
              </c:numCache>
            </c:numRef>
          </c:xVal>
          <c:yVal>
            <c:numRef>
              <c:f>公会計指標分析・財政指標組合せ分析表!$K$73:$O$73</c:f>
              <c:numCache>
                <c:formatCode>#,##0.0;"▲ "#,##0.0</c:formatCode>
                <c:ptCount val="5"/>
                <c:pt idx="0">
                  <c:v>80.5</c:v>
                </c:pt>
                <c:pt idx="1">
                  <c:v>118.8</c:v>
                </c:pt>
                <c:pt idx="2">
                  <c:v>112.8</c:v>
                </c:pt>
                <c:pt idx="3">
                  <c:v>150.6</c:v>
                </c:pt>
                <c:pt idx="4">
                  <c:v>125.7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{F80F13F1-E8AF-4DAE-9860-A63C82B62D3B}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{9829A057-A8A0-42BE-A397-AD8FFDBF7353}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{D2B5CA06-9926-442A-88B2-A5191E00D8C5}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{F37332AA-69E8-4987-B405-12A11D542837}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{3D1311C0-A28C-4A3F-B870-7A99775E7C0E}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239774128"/>
        <c:axId val="239774512"/>
      </c:scatterChart>
      <c:valAx>
        <c:axId val="239774128"/>
        <c:scaling>
          <c:orientation val="minMax"/>
          <c:max val="13.9"/>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774512"/>
        <c:crosses val="autoZero"/>
        <c:crossBetween val="midCat"/>
      </c:valAx>
      <c:valAx>
        <c:axId val="239774512"/>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77412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平成１６年度をピークに、減少傾向であったが、平成２７年度に増加に転じた。</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水道事業会計において、平成２５年度から資本費が大幅増となったことから基準内繰入金の高料金対策に要する経費に反映されたことで、増加している。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し尿処理施設・ゴミ処理施設・消防庁舎の建設時の地方債償還に係るもので、一部償還終了により減少となっている。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○債務負担行為に基づく支出額</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一部の社会福祉法人施設建設補助は平成３３年度まで残るが、新たな債務負担行為の予定がないため、徐々に減少していく見込みである。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３年度から２８年度までの起債を財源とする大規模な投資的事業の実施や公営企業債の元利償還金に対する繰入金の増大等、分子の拡大が見込まれることから、今後の財政運営はできるだけ起債額の抑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○一般会計等に係る地方債残高</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地方債発行の抑制と公的資金補償金免除繰上償還の効果により、平成２２年度まで残高は減少を続けていた。しかしながら、平成２３年度～平成２８年度にかけて地方債を財源とする大規模な投資的事業</a:t>
          </a:r>
          <a:r>
            <a:rPr kumimoji="0" lang="ja-JP" altLang="en-US" sz="800" b="0" i="0" u="none" strike="noStrike" kern="0" cap="none" spc="0" normalizeH="0" baseline="0" noProof="0">
              <a:ln>
                <a:noFill/>
              </a:ln>
              <a:solidFill>
                <a:prstClr val="black"/>
              </a:solidFill>
              <a:effectLst/>
              <a:uLnTx/>
              <a:uFillTx/>
              <a:latin typeface="+mn-lt"/>
              <a:ea typeface="+mn-ea"/>
              <a:cs typeface="+mn-cs"/>
            </a:rPr>
            <a:t>（明治百年通りにぎわい創出事業等）</a:t>
          </a:r>
          <a:r>
            <a:rPr kumimoji="0" lang="ja-JP" altLang="ja-JP" sz="800" b="0" i="0" u="none" strike="noStrike" kern="0" cap="none" spc="0" normalizeH="0" baseline="0" noProof="0">
              <a:ln>
                <a:noFill/>
              </a:ln>
              <a:solidFill>
                <a:prstClr val="black"/>
              </a:solidFill>
              <a:effectLst/>
              <a:uLnTx/>
              <a:uFillTx/>
              <a:latin typeface="+mn-lt"/>
              <a:ea typeface="+mn-ea"/>
              <a:cs typeface="+mn-cs"/>
            </a:rPr>
            <a:t>が実施・予定され、今後は地方債残高の増蒿が見込まれるため、地方債の発行には十分注意を払う。</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○債務負担行為に基づく支出予定額</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新たな債務負担行為</a:t>
          </a:r>
          <a:r>
            <a:rPr kumimoji="0" lang="ja-JP" altLang="ja-JP" sz="800" b="0" i="0" u="none" strike="noStrike" kern="0" cap="none" spc="0" normalizeH="0" baseline="0" noProof="0">
              <a:ln>
                <a:noFill/>
              </a:ln>
              <a:solidFill>
                <a:prstClr val="black"/>
              </a:solidFill>
              <a:effectLst/>
              <a:uLnTx/>
              <a:uFillTx/>
              <a:latin typeface="+mn-lt"/>
              <a:ea typeface="+mn-ea"/>
              <a:cs typeface="+mn-cs"/>
            </a:rPr>
            <a:t>の</a:t>
          </a:r>
          <a:r>
            <a:rPr kumimoji="0" lang="ja-JP" altLang="en-US" sz="800" b="0" i="0" u="none" strike="noStrike" kern="0" cap="none" spc="0" normalizeH="0" baseline="0" noProof="0">
              <a:ln>
                <a:noFill/>
              </a:ln>
              <a:solidFill>
                <a:prstClr val="black"/>
              </a:solidFill>
              <a:effectLst/>
              <a:uLnTx/>
              <a:uFillTx/>
              <a:latin typeface="+mn-lt"/>
              <a:ea typeface="+mn-ea"/>
              <a:cs typeface="+mn-cs"/>
            </a:rPr>
            <a:t>予定がないため</a:t>
          </a:r>
          <a:r>
            <a:rPr kumimoji="0" lang="ja-JP" altLang="ja-JP" sz="800" b="0" i="0" u="none" strike="noStrike" kern="0" cap="none" spc="0" normalizeH="0" baseline="0" noProof="0">
              <a:ln>
                <a:noFill/>
              </a:ln>
              <a:solidFill>
                <a:prstClr val="black"/>
              </a:solidFill>
              <a:effectLst/>
              <a:uLnTx/>
              <a:uFillTx/>
              <a:latin typeface="+mn-lt"/>
              <a:ea typeface="+mn-ea"/>
              <a:cs typeface="+mn-cs"/>
            </a:rPr>
            <a:t>、徐々に減少する見込みである。</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○公営企業債等繰入見込額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水道事業会計において、県営砂子沢ダムに係る浄水場、配水管等の減価償却と償還利子が平成２３年度以降に反映されたこと</a:t>
          </a:r>
          <a:r>
            <a:rPr kumimoji="0" lang="ja-JP" altLang="en-US"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平成２５年度から資本費が大幅増となったことから基準内繰入金の高料金対策に要する経費に反映されたことで、増加している。</a:t>
          </a:r>
          <a:endParaRPr kumimoji="0" lang="ja-JP" altLang="ja-JP" sz="8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○組合等負担等見込額</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し尿処理施設・ゴミ処理施設などの建設に伴う地方債が、それぞれ償還終了となっていることから減少してきていたが、平成２５年度から２７年度までの期間で消防庁舎及び消防救急デジタル無線整備を実施していることから増加している</a:t>
          </a:r>
          <a:r>
            <a:rPr kumimoji="0"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平成２７年度からは、関係市との将来負担見直し等により減少となった。</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○充当可能基金</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法人町民税の増収や地方交付税の増額によって、平成２</a:t>
          </a:r>
          <a:r>
            <a:rPr kumimoji="0" lang="ja-JP" altLang="en-US" sz="800" b="0" i="0" u="none" strike="noStrike" kern="0" cap="none" spc="0" normalizeH="0" baseline="0" noProof="0">
              <a:ln>
                <a:noFill/>
              </a:ln>
              <a:solidFill>
                <a:prstClr val="black"/>
              </a:solidFill>
              <a:effectLst/>
              <a:uLnTx/>
              <a:uFillTx/>
              <a:latin typeface="+mn-lt"/>
              <a:ea typeface="+mn-ea"/>
              <a:cs typeface="+mn-cs"/>
            </a:rPr>
            <a:t>７</a:t>
          </a:r>
          <a:r>
            <a:rPr kumimoji="0" lang="ja-JP" altLang="ja-JP" sz="800" b="0" i="0" u="none" strike="noStrike" kern="0" cap="none" spc="0" normalizeH="0" baseline="0" noProof="0">
              <a:ln>
                <a:noFill/>
              </a:ln>
              <a:solidFill>
                <a:prstClr val="black"/>
              </a:solidFill>
              <a:effectLst/>
              <a:uLnTx/>
              <a:uFillTx/>
              <a:latin typeface="+mn-lt"/>
              <a:ea typeface="+mn-ea"/>
              <a:cs typeface="+mn-cs"/>
            </a:rPr>
            <a:t>年度には財政調整基金及び減債基金に積み増しができ</a:t>
          </a:r>
          <a:r>
            <a:rPr kumimoji="0" lang="ja-JP" altLang="en-US" sz="800" b="0" i="0" u="none" strike="noStrike" kern="0" cap="none" spc="0" normalizeH="0" baseline="0" noProof="0">
              <a:ln>
                <a:noFill/>
              </a:ln>
              <a:solidFill>
                <a:prstClr val="black"/>
              </a:solidFill>
              <a:effectLst/>
              <a:uLnTx/>
              <a:uFillTx/>
              <a:latin typeface="+mn-lt"/>
              <a:ea typeface="+mn-ea"/>
              <a:cs typeface="+mn-cs"/>
            </a:rPr>
            <a:t>た</a:t>
          </a:r>
          <a:r>
            <a:rPr kumimoji="0" lang="ja-JP"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○将来負担比率の分子</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分子を構成する要素のうち、負担増となる要素の増加により、平成２４年度から分子の合計額が増加に転じ</a:t>
          </a:r>
          <a:r>
            <a:rPr kumimoji="0" lang="ja-JP" altLang="en-US" sz="800" b="0" i="0" u="none" strike="noStrike" kern="0" cap="none" spc="0" normalizeH="0" baseline="0" noProof="0">
              <a:ln>
                <a:noFill/>
              </a:ln>
              <a:solidFill>
                <a:prstClr val="black"/>
              </a:solidFill>
              <a:effectLst/>
              <a:uLnTx/>
              <a:uFillTx/>
              <a:latin typeface="+mn-lt"/>
              <a:ea typeface="+mn-ea"/>
              <a:cs typeface="+mn-cs"/>
            </a:rPr>
            <a:t>た。しかし、平成２７年度で充当可能基金が増加となったこと等により</a:t>
          </a:r>
          <a:r>
            <a:rPr kumimoji="0" lang="ja-JP"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対前年度比で分子の合計額が減少した</a:t>
          </a:r>
          <a:r>
            <a:rPr kumimoji="0" lang="ja-JP"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○今後の対応</a:t>
          </a:r>
        </a:p>
        <a:p>
          <a:pPr marL="0" marR="0" lvl="0" indent="0" defTabSz="914400" eaLnBrk="1" fontAlgn="auto" latinLnBrk="0" hangingPunct="1">
            <a:lnSpc>
              <a:spcPts val="1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mn-ea"/>
              <a:cs typeface="+mn-cs"/>
            </a:rPr>
            <a:t>地方債の発行額や公営企業債等繰入見込額の動向に十分注意し、継続して基金の積み増しを行う。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少子高齢化が加速化してきていることに加え、平成２１年度からの景気悪化による法人町民税の急激な落ち込みや、近年、工場等の投資が少なく固定資産税も減少傾向にあるため、財政基盤が弱く、類似団体平均を大きく下回っている。平成２７年度は３ケ年平均で０．２８％と前年度比０．０１％の増加となったが、単年度比較では０．０２％の減少であった。デフレ脱却の兆しが見え隠れする中、税収の回復は依然として不透明であるため、税収の収納率向上に努め、緊急かつ必要な事業を峻別し、事業の見直しを実施して歳出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5" name="直線コネクタ 74"/>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44</xdr:row>
      <xdr:rowOff>4233</xdr:rowOff>
    </xdr:to>
    <xdr:cxnSp macro="">
      <xdr:nvCxnSpPr>
        <xdr:cNvPr id="78" name="直線コネクタ 77"/>
        <xdr:cNvCxnSpPr/>
      </xdr:nvCxnSpPr>
      <xdr:spPr>
        <a:xfrm>
          <a:off x="1447800" y="74790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５年度及び平成２６年度は地方税、普通交付税及び臨時財政対策債発行額が減ったことにより比率が上昇し類似団体平均を上回っていたが、平成２７年度は法人町民税及び普通交付税が大きく増加したことにより８２．３％と大きく改善された。今後は、進行する高齢化に対応する経費や、少子化に対応する町独自の政策実施のための経費、公営企業への繰出金などの増大が懸念されるため、町観光施設、福祉施設で一部施設に導入済みの指定管理者制度を拡大していくなどして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86148</xdr:rowOff>
    </xdr:from>
    <xdr:to>
      <xdr:col>7</xdr:col>
      <xdr:colOff>152400</xdr:colOff>
      <xdr:row>65</xdr:row>
      <xdr:rowOff>56938</xdr:rowOff>
    </xdr:to>
    <xdr:cxnSp macro="">
      <xdr:nvCxnSpPr>
        <xdr:cNvPr id="132" name="直線コネクタ 131"/>
        <xdr:cNvCxnSpPr/>
      </xdr:nvCxnSpPr>
      <xdr:spPr>
        <a:xfrm flipV="1">
          <a:off x="4114800" y="1088749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155998</xdr:rowOff>
    </xdr:from>
    <xdr:to>
      <xdr:col>6</xdr:col>
      <xdr:colOff>0</xdr:colOff>
      <xdr:row>65</xdr:row>
      <xdr:rowOff>56938</xdr:rowOff>
    </xdr:to>
    <xdr:cxnSp macro="">
      <xdr:nvCxnSpPr>
        <xdr:cNvPr id="135" name="直線コネクタ 134"/>
        <xdr:cNvCxnSpPr/>
      </xdr:nvCxnSpPr>
      <xdr:spPr>
        <a:xfrm>
          <a:off x="3225800" y="111287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7" name="テキスト ボックス 136"/>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155998</xdr:rowOff>
    </xdr:to>
    <xdr:cxnSp macro="">
      <xdr:nvCxnSpPr>
        <xdr:cNvPr id="138" name="直線コネクタ 137"/>
        <xdr:cNvCxnSpPr/>
      </xdr:nvCxnSpPr>
      <xdr:spPr>
        <a:xfrm>
          <a:off x="2336800" y="1101217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40" name="テキスト ボックス 139"/>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143933</xdr:rowOff>
    </xdr:to>
    <xdr:cxnSp macro="">
      <xdr:nvCxnSpPr>
        <xdr:cNvPr id="141" name="直線コネクタ 140"/>
        <xdr:cNvCxnSpPr/>
      </xdr:nvCxnSpPr>
      <xdr:spPr>
        <a:xfrm flipV="1">
          <a:off x="1447800" y="1101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51" name="円/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51875</xdr:rowOff>
    </xdr:from>
    <xdr:ext cx="762000" cy="259045"/>
    <xdr:sp macro="" textlink="">
      <xdr:nvSpPr>
        <xdr:cNvPr id="152" name="財政構造の弾力性該当値テキスト"/>
        <xdr:cNvSpPr txBox="1"/>
      </xdr:nvSpPr>
      <xdr:spPr>
        <a:xfrm>
          <a:off x="50419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6138</xdr:rowOff>
    </xdr:from>
    <xdr:to>
      <xdr:col>6</xdr:col>
      <xdr:colOff>50800</xdr:colOff>
      <xdr:row>65</xdr:row>
      <xdr:rowOff>107738</xdr:rowOff>
    </xdr:to>
    <xdr:sp macro="" textlink="">
      <xdr:nvSpPr>
        <xdr:cNvPr id="153" name="円/楕円 152"/>
        <xdr:cNvSpPr/>
      </xdr:nvSpPr>
      <xdr:spPr>
        <a:xfrm>
          <a:off x="4064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92515</xdr:rowOff>
    </xdr:from>
    <xdr:ext cx="736600" cy="259045"/>
    <xdr:sp macro="" textlink="">
      <xdr:nvSpPr>
        <xdr:cNvPr id="154" name="テキスト ボックス 153"/>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105198</xdr:rowOff>
    </xdr:from>
    <xdr:to>
      <xdr:col>4</xdr:col>
      <xdr:colOff>533400</xdr:colOff>
      <xdr:row>65</xdr:row>
      <xdr:rowOff>35348</xdr:rowOff>
    </xdr:to>
    <xdr:sp macro="" textlink="">
      <xdr:nvSpPr>
        <xdr:cNvPr id="155" name="円/楕円 154"/>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20125</xdr:rowOff>
    </xdr:from>
    <xdr:ext cx="762000" cy="259045"/>
    <xdr:sp macro="" textlink="">
      <xdr:nvSpPr>
        <xdr:cNvPr id="156" name="テキスト ボックス 155"/>
        <xdr:cNvSpPr txBox="1"/>
      </xdr:nvSpPr>
      <xdr:spPr>
        <a:xfrm>
          <a:off x="2844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7" name="円/楕円 156"/>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58" name="テキスト ボックス 157"/>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9" name="円/楕円 158"/>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60" name="テキスト ボックス 159"/>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[263,811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が経常収支比率では類似団体平均を下回っているにもかかわらず、人口１人当たり決算額が類似団体平均に比べ高くなる要因は、類似団体と比較して人口が少ないことと人口減少率が大きいことにあると考えられる。物件費、維持修繕費が、類似団体平均と比較すると高くなる要因は、物件費では小坂鉄道レールパークが営業開始となったことで、維持修繕費では除排雪経費である。現在、観光施設、福祉施設において指定管理者制度を導入したが他施設においても導入を図るなど、改めて職員意識の統一を図り、徹底した創意工夫により、経費削減に努める方針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85516</xdr:rowOff>
    </xdr:from>
    <xdr:to>
      <xdr:col>7</xdr:col>
      <xdr:colOff>152400</xdr:colOff>
      <xdr:row>83</xdr:row>
      <xdr:rowOff>100797</xdr:rowOff>
    </xdr:to>
    <xdr:cxnSp macro="">
      <xdr:nvCxnSpPr>
        <xdr:cNvPr id="194" name="直線コネクタ 193"/>
        <xdr:cNvCxnSpPr/>
      </xdr:nvCxnSpPr>
      <xdr:spPr>
        <a:xfrm>
          <a:off x="4114800" y="14315866"/>
          <a:ext cx="838200" cy="1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2716</xdr:rowOff>
    </xdr:from>
    <xdr:to>
      <xdr:col>6</xdr:col>
      <xdr:colOff>0</xdr:colOff>
      <xdr:row>83</xdr:row>
      <xdr:rowOff>85516</xdr:rowOff>
    </xdr:to>
    <xdr:cxnSp macro="">
      <xdr:nvCxnSpPr>
        <xdr:cNvPr id="197" name="直線コネクタ 196"/>
        <xdr:cNvCxnSpPr/>
      </xdr:nvCxnSpPr>
      <xdr:spPr>
        <a:xfrm>
          <a:off x="3225800" y="14233066"/>
          <a:ext cx="889000" cy="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66881</xdr:rowOff>
    </xdr:from>
    <xdr:ext cx="736600" cy="259045"/>
    <xdr:sp macro="" textlink="">
      <xdr:nvSpPr>
        <xdr:cNvPr id="199" name="テキスト ボックス 198"/>
        <xdr:cNvSpPr txBox="1"/>
      </xdr:nvSpPr>
      <xdr:spPr>
        <a:xfrm>
          <a:off x="3733800" y="1395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2716</xdr:rowOff>
    </xdr:from>
    <xdr:to>
      <xdr:col>4</xdr:col>
      <xdr:colOff>482600</xdr:colOff>
      <xdr:row>83</xdr:row>
      <xdr:rowOff>11571</xdr:rowOff>
    </xdr:to>
    <xdr:cxnSp macro="">
      <xdr:nvCxnSpPr>
        <xdr:cNvPr id="200" name="直線コネクタ 199"/>
        <xdr:cNvCxnSpPr/>
      </xdr:nvCxnSpPr>
      <xdr:spPr>
        <a:xfrm flipV="1">
          <a:off x="2336800" y="14233066"/>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33259</xdr:rowOff>
    </xdr:from>
    <xdr:ext cx="762000" cy="259045"/>
    <xdr:sp macro="" textlink="">
      <xdr:nvSpPr>
        <xdr:cNvPr id="202" name="テキスト ボックス 201"/>
        <xdr:cNvSpPr txBox="1"/>
      </xdr:nvSpPr>
      <xdr:spPr>
        <a:xfrm>
          <a:off x="2844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3597</xdr:rowOff>
    </xdr:from>
    <xdr:to>
      <xdr:col>3</xdr:col>
      <xdr:colOff>279400</xdr:colOff>
      <xdr:row>83</xdr:row>
      <xdr:rowOff>11571</xdr:rowOff>
    </xdr:to>
    <xdr:cxnSp macro="">
      <xdr:nvCxnSpPr>
        <xdr:cNvPr id="203" name="直線コネクタ 202"/>
        <xdr:cNvCxnSpPr/>
      </xdr:nvCxnSpPr>
      <xdr:spPr>
        <a:xfrm>
          <a:off x="1447800" y="14233947"/>
          <a:ext cx="8890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51536</xdr:rowOff>
    </xdr:from>
    <xdr:ext cx="762000" cy="259045"/>
    <xdr:sp macro="" textlink="">
      <xdr:nvSpPr>
        <xdr:cNvPr id="205" name="テキスト ボックス 204"/>
        <xdr:cNvSpPr txBox="1"/>
      </xdr:nvSpPr>
      <xdr:spPr>
        <a:xfrm>
          <a:off x="1955800" y="139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25401</xdr:rowOff>
    </xdr:from>
    <xdr:ext cx="762000" cy="259045"/>
    <xdr:sp macro="" textlink="">
      <xdr:nvSpPr>
        <xdr:cNvPr id="207" name="テキスト ボックス 206"/>
        <xdr:cNvSpPr txBox="1"/>
      </xdr:nvSpPr>
      <xdr:spPr>
        <a:xfrm>
          <a:off x="1066800" y="139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49997</xdr:rowOff>
    </xdr:from>
    <xdr:to>
      <xdr:col>7</xdr:col>
      <xdr:colOff>203200</xdr:colOff>
      <xdr:row>83</xdr:row>
      <xdr:rowOff>151597</xdr:rowOff>
    </xdr:to>
    <xdr:sp macro="" textlink="">
      <xdr:nvSpPr>
        <xdr:cNvPr id="213" name="円/楕円 212"/>
        <xdr:cNvSpPr/>
      </xdr:nvSpPr>
      <xdr:spPr>
        <a:xfrm>
          <a:off x="4902200" y="142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22074</xdr:rowOff>
    </xdr:from>
    <xdr:ext cx="762000" cy="259045"/>
    <xdr:sp macro="" textlink="">
      <xdr:nvSpPr>
        <xdr:cNvPr id="214" name="人件費・物件費等の状況該当値テキスト"/>
        <xdr:cNvSpPr txBox="1"/>
      </xdr:nvSpPr>
      <xdr:spPr>
        <a:xfrm>
          <a:off x="5041900" y="1425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263,811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34716</xdr:rowOff>
    </xdr:from>
    <xdr:to>
      <xdr:col>6</xdr:col>
      <xdr:colOff>50800</xdr:colOff>
      <xdr:row>83</xdr:row>
      <xdr:rowOff>136316</xdr:rowOff>
    </xdr:to>
    <xdr:sp macro="" textlink="">
      <xdr:nvSpPr>
        <xdr:cNvPr id="215" name="円/楕円 214"/>
        <xdr:cNvSpPr/>
      </xdr:nvSpPr>
      <xdr:spPr>
        <a:xfrm>
          <a:off x="4064000" y="1426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121093</xdr:rowOff>
    </xdr:from>
    <xdr:ext cx="736600" cy="259045"/>
    <xdr:sp macro="" textlink="">
      <xdr:nvSpPr>
        <xdr:cNvPr id="216" name="テキスト ボックス 215"/>
        <xdr:cNvSpPr txBox="1"/>
      </xdr:nvSpPr>
      <xdr:spPr>
        <a:xfrm>
          <a:off x="3733800" y="1435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123366</xdr:rowOff>
    </xdr:from>
    <xdr:to>
      <xdr:col>4</xdr:col>
      <xdr:colOff>533400</xdr:colOff>
      <xdr:row>83</xdr:row>
      <xdr:rowOff>53516</xdr:rowOff>
    </xdr:to>
    <xdr:sp macro="" textlink="">
      <xdr:nvSpPr>
        <xdr:cNvPr id="217" name="円/楕円 216"/>
        <xdr:cNvSpPr/>
      </xdr:nvSpPr>
      <xdr:spPr>
        <a:xfrm>
          <a:off x="3175000" y="141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38293</xdr:rowOff>
    </xdr:from>
    <xdr:ext cx="762000" cy="259045"/>
    <xdr:sp macro="" textlink="">
      <xdr:nvSpPr>
        <xdr:cNvPr id="218" name="テキスト ボックス 217"/>
        <xdr:cNvSpPr txBox="1"/>
      </xdr:nvSpPr>
      <xdr:spPr>
        <a:xfrm>
          <a:off x="2844800" y="1426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132221</xdr:rowOff>
    </xdr:from>
    <xdr:to>
      <xdr:col>3</xdr:col>
      <xdr:colOff>330200</xdr:colOff>
      <xdr:row>83</xdr:row>
      <xdr:rowOff>62371</xdr:rowOff>
    </xdr:to>
    <xdr:sp macro="" textlink="">
      <xdr:nvSpPr>
        <xdr:cNvPr id="219" name="円/楕円 218"/>
        <xdr:cNvSpPr/>
      </xdr:nvSpPr>
      <xdr:spPr>
        <a:xfrm>
          <a:off x="2286000" y="1419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47148</xdr:rowOff>
    </xdr:from>
    <xdr:ext cx="762000" cy="259045"/>
    <xdr:sp macro="" textlink="">
      <xdr:nvSpPr>
        <xdr:cNvPr id="220" name="テキスト ボックス 219"/>
        <xdr:cNvSpPr txBox="1"/>
      </xdr:nvSpPr>
      <xdr:spPr>
        <a:xfrm>
          <a:off x="1955800" y="1427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124247</xdr:rowOff>
    </xdr:from>
    <xdr:to>
      <xdr:col>2</xdr:col>
      <xdr:colOff>127000</xdr:colOff>
      <xdr:row>83</xdr:row>
      <xdr:rowOff>54397</xdr:rowOff>
    </xdr:to>
    <xdr:sp macro="" textlink="">
      <xdr:nvSpPr>
        <xdr:cNvPr id="221" name="円/楕円 220"/>
        <xdr:cNvSpPr/>
      </xdr:nvSpPr>
      <xdr:spPr>
        <a:xfrm>
          <a:off x="1397000" y="141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39174</xdr:rowOff>
    </xdr:from>
    <xdr:ext cx="762000" cy="259045"/>
    <xdr:sp macro="" textlink="">
      <xdr:nvSpPr>
        <xdr:cNvPr id="222" name="テキスト ボックス 221"/>
        <xdr:cNvSpPr txBox="1"/>
      </xdr:nvSpPr>
      <xdr:spPr>
        <a:xfrm>
          <a:off x="1066800" y="1426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任・主査への昇格年齢が他市町村と比較して遅いことから、職員の平均年齢が４０代中盤と高いにもかかわらず、類似団体平均よりやや下回る指数で推移している。国家公務員の時限的な給与改定特例法による措置がないとした場合の指標は平成２５年が９３．９、平成２６年９４．７、平成２７年は９５．８と上昇傾向にあったが、平成２８年は９４．７と下降し、類似団体平均より下回る指数であった。今後も職員採用計画に基づき、退職者の不補充と新規採用のバランスを取りながら、適正な給与水準を維持す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96096</xdr:rowOff>
    </xdr:to>
    <xdr:cxnSp macro="">
      <xdr:nvCxnSpPr>
        <xdr:cNvPr id="256" name="直線コネクタ 255"/>
        <xdr:cNvCxnSpPr/>
      </xdr:nvCxnSpPr>
      <xdr:spPr>
        <a:xfrm flipV="1">
          <a:off x="16179800" y="1458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96096</xdr:rowOff>
    </xdr:to>
    <xdr:cxnSp macro="">
      <xdr:nvCxnSpPr>
        <xdr:cNvPr id="259" name="直線コネクタ 258"/>
        <xdr:cNvCxnSpPr/>
      </xdr:nvCxnSpPr>
      <xdr:spPr>
        <a:xfrm>
          <a:off x="15290800" y="1458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1" name="テキスト ボックス 260"/>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88</xdr:row>
      <xdr:rowOff>64346</xdr:rowOff>
    </xdr:to>
    <xdr:cxnSp macro="">
      <xdr:nvCxnSpPr>
        <xdr:cNvPr id="262" name="直線コネクタ 261"/>
        <xdr:cNvCxnSpPr/>
      </xdr:nvCxnSpPr>
      <xdr:spPr>
        <a:xfrm flipV="1">
          <a:off x="14401800" y="1458087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64346</xdr:rowOff>
    </xdr:to>
    <xdr:cxnSp macro="">
      <xdr:nvCxnSpPr>
        <xdr:cNvPr id="265" name="直線コネクタ 264"/>
        <xdr:cNvCxnSpPr/>
      </xdr:nvCxnSpPr>
      <xdr:spPr>
        <a:xfrm>
          <a:off x="13512800" y="150876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5" name="円/楕円 274"/>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6"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7" name="円/楕円 276"/>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8" name="テキスト ボックス 277"/>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9" name="円/楕円 278"/>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68597</xdr:rowOff>
    </xdr:from>
    <xdr:ext cx="762000" cy="259045"/>
    <xdr:sp macro="" textlink="">
      <xdr:nvSpPr>
        <xdr:cNvPr id="280" name="テキスト ボックス 279"/>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81" name="円/楕円 280"/>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125323</xdr:rowOff>
    </xdr:from>
    <xdr:ext cx="762000" cy="259045"/>
    <xdr:sp macro="" textlink="">
      <xdr:nvSpPr>
        <xdr:cNvPr id="282" name="テキスト ボックス 281"/>
        <xdr:cNvSpPr txBox="1"/>
      </xdr:nvSpPr>
      <xdr:spPr>
        <a:xfrm>
          <a:off x="14020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3" name="円/楕円 282"/>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4" name="テキスト ボックス 283"/>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１１年度策定の定員適正化計画に基づく職員採用抑制と行政内部の改革を進めるとの考えから、平成１５年度から７年間、退職職員不補充により人件費の削減を実施し、この間の削減数は３６人であった。今後は定期的な職員採用を実施する予定であるものの、職員採用計画に基づき職員数を管理す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124206</xdr:rowOff>
    </xdr:from>
    <xdr:to>
      <xdr:col>24</xdr:col>
      <xdr:colOff>558800</xdr:colOff>
      <xdr:row>61</xdr:row>
      <xdr:rowOff>126619</xdr:rowOff>
    </xdr:to>
    <xdr:cxnSp macro="">
      <xdr:nvCxnSpPr>
        <xdr:cNvPr id="319" name="直線コネクタ 318"/>
        <xdr:cNvCxnSpPr/>
      </xdr:nvCxnSpPr>
      <xdr:spPr>
        <a:xfrm>
          <a:off x="16179800" y="1058265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73533</xdr:rowOff>
    </xdr:from>
    <xdr:to>
      <xdr:col>23</xdr:col>
      <xdr:colOff>406400</xdr:colOff>
      <xdr:row>61</xdr:row>
      <xdr:rowOff>124206</xdr:rowOff>
    </xdr:to>
    <xdr:cxnSp macro="">
      <xdr:nvCxnSpPr>
        <xdr:cNvPr id="322" name="直線コネクタ 321"/>
        <xdr:cNvCxnSpPr/>
      </xdr:nvCxnSpPr>
      <xdr:spPr>
        <a:xfrm>
          <a:off x="15290800" y="1053198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48599</xdr:rowOff>
    </xdr:from>
    <xdr:to>
      <xdr:col>22</xdr:col>
      <xdr:colOff>203200</xdr:colOff>
      <xdr:row>61</xdr:row>
      <xdr:rowOff>73533</xdr:rowOff>
    </xdr:to>
    <xdr:cxnSp macro="">
      <xdr:nvCxnSpPr>
        <xdr:cNvPr id="325" name="直線コネクタ 324"/>
        <xdr:cNvCxnSpPr/>
      </xdr:nvCxnSpPr>
      <xdr:spPr>
        <a:xfrm>
          <a:off x="14401800" y="10507049"/>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48599</xdr:rowOff>
    </xdr:from>
    <xdr:to>
      <xdr:col>21</xdr:col>
      <xdr:colOff>0</xdr:colOff>
      <xdr:row>61</xdr:row>
      <xdr:rowOff>58251</xdr:rowOff>
    </xdr:to>
    <xdr:cxnSp macro="">
      <xdr:nvCxnSpPr>
        <xdr:cNvPr id="328" name="直線コネクタ 327"/>
        <xdr:cNvCxnSpPr/>
      </xdr:nvCxnSpPr>
      <xdr:spPr>
        <a:xfrm flipV="1">
          <a:off x="13512800" y="1050704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75819</xdr:rowOff>
    </xdr:from>
    <xdr:to>
      <xdr:col>24</xdr:col>
      <xdr:colOff>609600</xdr:colOff>
      <xdr:row>62</xdr:row>
      <xdr:rowOff>5969</xdr:rowOff>
    </xdr:to>
    <xdr:sp macro="" textlink="">
      <xdr:nvSpPr>
        <xdr:cNvPr id="338" name="円/楕円 337"/>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47896</xdr:rowOff>
    </xdr:from>
    <xdr:ext cx="762000" cy="259045"/>
    <xdr:sp macro="" textlink="">
      <xdr:nvSpPr>
        <xdr:cNvPr id="339" name="定員管理の状況該当値テキスト"/>
        <xdr:cNvSpPr txBox="1"/>
      </xdr:nvSpPr>
      <xdr:spPr>
        <a:xfrm>
          <a:off x="17106900" y="105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73406</xdr:rowOff>
    </xdr:from>
    <xdr:to>
      <xdr:col>23</xdr:col>
      <xdr:colOff>457200</xdr:colOff>
      <xdr:row>62</xdr:row>
      <xdr:rowOff>3556</xdr:rowOff>
    </xdr:to>
    <xdr:sp macro="" textlink="">
      <xdr:nvSpPr>
        <xdr:cNvPr id="340" name="円/楕円 339"/>
        <xdr:cNvSpPr/>
      </xdr:nvSpPr>
      <xdr:spPr>
        <a:xfrm>
          <a:off x="16129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13733</xdr:rowOff>
    </xdr:from>
    <xdr:ext cx="736600" cy="259045"/>
    <xdr:sp macro="" textlink="">
      <xdr:nvSpPr>
        <xdr:cNvPr id="341" name="テキスト ボックス 340"/>
        <xdr:cNvSpPr txBox="1"/>
      </xdr:nvSpPr>
      <xdr:spPr>
        <a:xfrm>
          <a:off x="15798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22733</xdr:rowOff>
    </xdr:from>
    <xdr:to>
      <xdr:col>22</xdr:col>
      <xdr:colOff>254000</xdr:colOff>
      <xdr:row>61</xdr:row>
      <xdr:rowOff>124333</xdr:rowOff>
    </xdr:to>
    <xdr:sp macro="" textlink="">
      <xdr:nvSpPr>
        <xdr:cNvPr id="342" name="円/楕円 341"/>
        <xdr:cNvSpPr/>
      </xdr:nvSpPr>
      <xdr:spPr>
        <a:xfrm>
          <a:off x="152400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134510</xdr:rowOff>
    </xdr:from>
    <xdr:ext cx="762000" cy="259045"/>
    <xdr:sp macro="" textlink="">
      <xdr:nvSpPr>
        <xdr:cNvPr id="343" name="テキスト ボックス 342"/>
        <xdr:cNvSpPr txBox="1"/>
      </xdr:nvSpPr>
      <xdr:spPr>
        <a:xfrm>
          <a:off x="14909800" y="1025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169249</xdr:rowOff>
    </xdr:from>
    <xdr:to>
      <xdr:col>21</xdr:col>
      <xdr:colOff>50800</xdr:colOff>
      <xdr:row>61</xdr:row>
      <xdr:rowOff>99399</xdr:rowOff>
    </xdr:to>
    <xdr:sp macro="" textlink="">
      <xdr:nvSpPr>
        <xdr:cNvPr id="344" name="円/楕円 343"/>
        <xdr:cNvSpPr/>
      </xdr:nvSpPr>
      <xdr:spPr>
        <a:xfrm>
          <a:off x="14351000" y="104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109576</xdr:rowOff>
    </xdr:from>
    <xdr:ext cx="762000" cy="259045"/>
    <xdr:sp macro="" textlink="">
      <xdr:nvSpPr>
        <xdr:cNvPr id="345" name="テキスト ボックス 344"/>
        <xdr:cNvSpPr txBox="1"/>
      </xdr:nvSpPr>
      <xdr:spPr>
        <a:xfrm>
          <a:off x="14020800" y="1022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7451</xdr:rowOff>
    </xdr:from>
    <xdr:to>
      <xdr:col>19</xdr:col>
      <xdr:colOff>533400</xdr:colOff>
      <xdr:row>61</xdr:row>
      <xdr:rowOff>109051</xdr:rowOff>
    </xdr:to>
    <xdr:sp macro="" textlink="">
      <xdr:nvSpPr>
        <xdr:cNvPr id="346" name="円/楕円 345"/>
        <xdr:cNvSpPr/>
      </xdr:nvSpPr>
      <xdr:spPr>
        <a:xfrm>
          <a:off x="13462000" y="104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119228</xdr:rowOff>
    </xdr:from>
    <xdr:ext cx="762000" cy="259045"/>
    <xdr:sp macro="" textlink="">
      <xdr:nvSpPr>
        <xdr:cNvPr id="347" name="テキスト ボックス 346"/>
        <xdr:cNvSpPr txBox="1"/>
      </xdr:nvSpPr>
      <xdr:spPr>
        <a:xfrm>
          <a:off x="13131800" y="1023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平成１６年度のピークを境に、起債の抑制と公的資金補償金免除繰上償還の実施により改善されてきたが、平成２３年度の新総合教育エリア整備事業をはじめに、平成２８年度までに町道新遠部線改良事業（日沿道小坂ＪＣ接続道）、明治百年通りにぎわい創りプロジェクト事業の大規模な投資的事業の実施と、公営企業債の元利償還金に対する繰出金の増大など、比率の上昇が見込まれていることから、今後の財政運営においては起債額に十分留意し、できる限りその抑制に努めた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153162</xdr:rowOff>
    </xdr:from>
    <xdr:to>
      <xdr:col>24</xdr:col>
      <xdr:colOff>558800</xdr:colOff>
      <xdr:row>43</xdr:row>
      <xdr:rowOff>162814</xdr:rowOff>
    </xdr:to>
    <xdr:cxnSp macro="">
      <xdr:nvCxnSpPr>
        <xdr:cNvPr id="379" name="直線コネクタ 378"/>
        <xdr:cNvCxnSpPr/>
      </xdr:nvCxnSpPr>
      <xdr:spPr>
        <a:xfrm>
          <a:off x="16179800" y="75255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153162</xdr:rowOff>
    </xdr:from>
    <xdr:to>
      <xdr:col>23</xdr:col>
      <xdr:colOff>406400</xdr:colOff>
      <xdr:row>44</xdr:row>
      <xdr:rowOff>10668</xdr:rowOff>
    </xdr:to>
    <xdr:cxnSp macro="">
      <xdr:nvCxnSpPr>
        <xdr:cNvPr id="382" name="直線コネクタ 381"/>
        <xdr:cNvCxnSpPr/>
      </xdr:nvCxnSpPr>
      <xdr:spPr>
        <a:xfrm flipV="1">
          <a:off x="15290800" y="752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10668</xdr:rowOff>
    </xdr:to>
    <xdr:cxnSp macro="">
      <xdr:nvCxnSpPr>
        <xdr:cNvPr id="385" name="直線コネクタ 384"/>
        <xdr:cNvCxnSpPr/>
      </xdr:nvCxnSpPr>
      <xdr:spPr>
        <a:xfrm>
          <a:off x="14401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1016</xdr:rowOff>
    </xdr:to>
    <xdr:cxnSp macro="">
      <xdr:nvCxnSpPr>
        <xdr:cNvPr id="388" name="直線コネクタ 387"/>
        <xdr:cNvCxnSpPr/>
      </xdr:nvCxnSpPr>
      <xdr:spPr>
        <a:xfrm>
          <a:off x="13512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2" name="テキスト ボックス 391"/>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112014</xdr:rowOff>
    </xdr:from>
    <xdr:to>
      <xdr:col>24</xdr:col>
      <xdr:colOff>609600</xdr:colOff>
      <xdr:row>44</xdr:row>
      <xdr:rowOff>42164</xdr:rowOff>
    </xdr:to>
    <xdr:sp macro="" textlink="">
      <xdr:nvSpPr>
        <xdr:cNvPr id="398" name="円/楕円 397"/>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7891</xdr:rowOff>
    </xdr:from>
    <xdr:ext cx="762000" cy="259045"/>
    <xdr:sp macro="" textlink="">
      <xdr:nvSpPr>
        <xdr:cNvPr id="399" name="公債費負担の状況該当値テキスト"/>
        <xdr:cNvSpPr txBox="1"/>
      </xdr:nvSpPr>
      <xdr:spPr>
        <a:xfrm>
          <a:off x="17106900" y="738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102362</xdr:rowOff>
    </xdr:from>
    <xdr:to>
      <xdr:col>23</xdr:col>
      <xdr:colOff>457200</xdr:colOff>
      <xdr:row>44</xdr:row>
      <xdr:rowOff>32512</xdr:rowOff>
    </xdr:to>
    <xdr:sp macro="" textlink="">
      <xdr:nvSpPr>
        <xdr:cNvPr id="400" name="円/楕円 399"/>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17289</xdr:rowOff>
    </xdr:from>
    <xdr:ext cx="736600" cy="259045"/>
    <xdr:sp macro="" textlink="">
      <xdr:nvSpPr>
        <xdr:cNvPr id="401" name="テキスト ボックス 400"/>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131318</xdr:rowOff>
    </xdr:from>
    <xdr:to>
      <xdr:col>22</xdr:col>
      <xdr:colOff>254000</xdr:colOff>
      <xdr:row>44</xdr:row>
      <xdr:rowOff>61468</xdr:rowOff>
    </xdr:to>
    <xdr:sp macro="" textlink="">
      <xdr:nvSpPr>
        <xdr:cNvPr id="402" name="円/楕円 401"/>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46245</xdr:rowOff>
    </xdr:from>
    <xdr:ext cx="762000" cy="259045"/>
    <xdr:sp macro="" textlink="">
      <xdr:nvSpPr>
        <xdr:cNvPr id="403" name="テキスト ボックス 402"/>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4" name="円/楕円 403"/>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5" name="テキスト ボックス 404"/>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6" name="円/楕円 405"/>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7" name="テキスト ボックス 406"/>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上回っており、主な原因としては、新総合教育エリア整備事業や小坂鉄道レールパーク構想に基づく旧小坂鉄道活用関連事業等の大型プロジェクトの実施により地方債残高が増加したこと、水道事業会計において県営砂子沢ダムに係る浄水場、配水管などの減価償却と償還利子が平成２３年度以降反映されたことによる繰入金の増額となっている。平成２７年度は前年度と比べ２４．９％改善されたが、財政調整基金等への積み立てや普通交付税が増加したことなどによる。今後は、起債発行事業の峻別と基金残高の確保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63907</xdr:rowOff>
    </xdr:from>
    <xdr:to>
      <xdr:col>24</xdr:col>
      <xdr:colOff>558800</xdr:colOff>
      <xdr:row>22</xdr:row>
      <xdr:rowOff>132791</xdr:rowOff>
    </xdr:to>
    <xdr:cxnSp macro="">
      <xdr:nvCxnSpPr>
        <xdr:cNvPr id="439" name="直線コネクタ 438"/>
        <xdr:cNvCxnSpPr/>
      </xdr:nvCxnSpPr>
      <xdr:spPr>
        <a:xfrm flipV="1">
          <a:off x="16179800" y="3664357"/>
          <a:ext cx="838200" cy="2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110846</xdr:rowOff>
    </xdr:from>
    <xdr:to>
      <xdr:col>23</xdr:col>
      <xdr:colOff>406400</xdr:colOff>
      <xdr:row>22</xdr:row>
      <xdr:rowOff>132791</xdr:rowOff>
    </xdr:to>
    <xdr:cxnSp macro="">
      <xdr:nvCxnSpPr>
        <xdr:cNvPr id="442" name="直線コネクタ 441"/>
        <xdr:cNvCxnSpPr/>
      </xdr:nvCxnSpPr>
      <xdr:spPr>
        <a:xfrm>
          <a:off x="15290800" y="3539846"/>
          <a:ext cx="889000" cy="3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3" name="フローチャート : 判断 442"/>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4" name="テキスト ボックス 443"/>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110846</xdr:rowOff>
    </xdr:from>
    <xdr:to>
      <xdr:col>22</xdr:col>
      <xdr:colOff>203200</xdr:colOff>
      <xdr:row>20</xdr:row>
      <xdr:rowOff>168758</xdr:rowOff>
    </xdr:to>
    <xdr:cxnSp macro="">
      <xdr:nvCxnSpPr>
        <xdr:cNvPr id="445" name="直線コネクタ 444"/>
        <xdr:cNvCxnSpPr/>
      </xdr:nvCxnSpPr>
      <xdr:spPr>
        <a:xfrm flipV="1">
          <a:off x="14401800" y="353984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6" name="フローチャート : 判断 445"/>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7" name="テキスト ボックス 446"/>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141986</xdr:rowOff>
    </xdr:from>
    <xdr:to>
      <xdr:col>21</xdr:col>
      <xdr:colOff>0</xdr:colOff>
      <xdr:row>20</xdr:row>
      <xdr:rowOff>168758</xdr:rowOff>
    </xdr:to>
    <xdr:cxnSp macro="">
      <xdr:nvCxnSpPr>
        <xdr:cNvPr id="448" name="直線コネクタ 447"/>
        <xdr:cNvCxnSpPr/>
      </xdr:nvCxnSpPr>
      <xdr:spPr>
        <a:xfrm>
          <a:off x="13512800" y="3228086"/>
          <a:ext cx="889000" cy="3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49" name="フローチャート : 判断 448"/>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50" name="テキスト ボックス 449"/>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51" name="フローチャート : 判断 450"/>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52" name="テキスト ボックス 451"/>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13107</xdr:rowOff>
    </xdr:from>
    <xdr:to>
      <xdr:col>24</xdr:col>
      <xdr:colOff>609600</xdr:colOff>
      <xdr:row>21</xdr:row>
      <xdr:rowOff>114707</xdr:rowOff>
    </xdr:to>
    <xdr:sp macro="" textlink="">
      <xdr:nvSpPr>
        <xdr:cNvPr id="458" name="円/楕円 457"/>
        <xdr:cNvSpPr/>
      </xdr:nvSpPr>
      <xdr:spPr>
        <a:xfrm>
          <a:off x="16967200" y="36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156634</xdr:rowOff>
    </xdr:from>
    <xdr:ext cx="762000" cy="259045"/>
    <xdr:sp macro="" textlink="">
      <xdr:nvSpPr>
        <xdr:cNvPr id="459" name="将来負担の状況該当値テキスト"/>
        <xdr:cNvSpPr txBox="1"/>
      </xdr:nvSpPr>
      <xdr:spPr>
        <a:xfrm>
          <a:off x="17106900" y="35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81991</xdr:rowOff>
    </xdr:from>
    <xdr:to>
      <xdr:col>23</xdr:col>
      <xdr:colOff>457200</xdr:colOff>
      <xdr:row>23</xdr:row>
      <xdr:rowOff>12141</xdr:rowOff>
    </xdr:to>
    <xdr:sp macro="" textlink="">
      <xdr:nvSpPr>
        <xdr:cNvPr id="460" name="円/楕円 459"/>
        <xdr:cNvSpPr/>
      </xdr:nvSpPr>
      <xdr:spPr>
        <a:xfrm>
          <a:off x="16129000" y="3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168368</xdr:rowOff>
    </xdr:from>
    <xdr:ext cx="736600" cy="259045"/>
    <xdr:sp macro="" textlink="">
      <xdr:nvSpPr>
        <xdr:cNvPr id="461" name="テキスト ボックス 460"/>
        <xdr:cNvSpPr txBox="1"/>
      </xdr:nvSpPr>
      <xdr:spPr>
        <a:xfrm>
          <a:off x="15798800" y="394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60046</xdr:rowOff>
    </xdr:from>
    <xdr:to>
      <xdr:col>22</xdr:col>
      <xdr:colOff>254000</xdr:colOff>
      <xdr:row>20</xdr:row>
      <xdr:rowOff>161646</xdr:rowOff>
    </xdr:to>
    <xdr:sp macro="" textlink="">
      <xdr:nvSpPr>
        <xdr:cNvPr id="462" name="円/楕円 461"/>
        <xdr:cNvSpPr/>
      </xdr:nvSpPr>
      <xdr:spPr>
        <a:xfrm>
          <a:off x="15240000" y="34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146423</xdr:rowOff>
    </xdr:from>
    <xdr:ext cx="762000" cy="259045"/>
    <xdr:sp macro="" textlink="">
      <xdr:nvSpPr>
        <xdr:cNvPr id="463" name="テキスト ボックス 462"/>
        <xdr:cNvSpPr txBox="1"/>
      </xdr:nvSpPr>
      <xdr:spPr>
        <a:xfrm>
          <a:off x="14909800" y="35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117958</xdr:rowOff>
    </xdr:from>
    <xdr:to>
      <xdr:col>21</xdr:col>
      <xdr:colOff>50800</xdr:colOff>
      <xdr:row>21</xdr:row>
      <xdr:rowOff>48108</xdr:rowOff>
    </xdr:to>
    <xdr:sp macro="" textlink="">
      <xdr:nvSpPr>
        <xdr:cNvPr id="464" name="円/楕円 463"/>
        <xdr:cNvSpPr/>
      </xdr:nvSpPr>
      <xdr:spPr>
        <a:xfrm>
          <a:off x="14351000" y="35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32885</xdr:rowOff>
    </xdr:from>
    <xdr:ext cx="762000" cy="259045"/>
    <xdr:sp macro="" textlink="">
      <xdr:nvSpPr>
        <xdr:cNvPr id="465" name="テキスト ボックス 464"/>
        <xdr:cNvSpPr txBox="1"/>
      </xdr:nvSpPr>
      <xdr:spPr>
        <a:xfrm>
          <a:off x="14020800" y="363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91186</xdr:rowOff>
    </xdr:from>
    <xdr:to>
      <xdr:col>19</xdr:col>
      <xdr:colOff>533400</xdr:colOff>
      <xdr:row>19</xdr:row>
      <xdr:rowOff>21336</xdr:rowOff>
    </xdr:to>
    <xdr:sp macro="" textlink="">
      <xdr:nvSpPr>
        <xdr:cNvPr id="466" name="円/楕円 465"/>
        <xdr:cNvSpPr/>
      </xdr:nvSpPr>
      <xdr:spPr>
        <a:xfrm>
          <a:off x="13462000" y="31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6113</xdr:rowOff>
    </xdr:from>
    <xdr:ext cx="762000" cy="259045"/>
    <xdr:sp macro="" textlink="">
      <xdr:nvSpPr>
        <xdr:cNvPr id="467" name="テキスト ボックス 466"/>
        <xdr:cNvSpPr txBox="1"/>
      </xdr:nvSpPr>
      <xdr:spPr>
        <a:xfrm>
          <a:off x="13131800" y="32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行政内部の改革を進めるとの考えから、平成１５年度から７年間退職職員不補充による人件費の削減を実施したこと、ゴミ処理業務や消防救急業務を一部事務組合で行っていることが類似団体平均を下回っている要因であると考えられる。なお、人口１人当たりの歳出決算額は類似団体平均を上回っており、特別職の給与カット・時間外手当支給率抑制、議員期末手当のカット等、独自の給与削減策を継続するとともに、職員定員の適正化を図り、人件費全体の削減に努力す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81280</xdr:rowOff>
    </xdr:to>
    <xdr:cxnSp macro="">
      <xdr:nvCxnSpPr>
        <xdr:cNvPr id="66" name="直線コネクタ 65"/>
        <xdr:cNvCxnSpPr/>
      </xdr:nvCxnSpPr>
      <xdr:spPr>
        <a:xfrm flipV="1">
          <a:off x="3987800" y="6139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81280</xdr:rowOff>
    </xdr:to>
    <xdr:cxnSp macro="">
      <xdr:nvCxnSpPr>
        <xdr:cNvPr id="69" name="直線コネクタ 68"/>
        <xdr:cNvCxnSpPr/>
      </xdr:nvCxnSpPr>
      <xdr:spPr>
        <a:xfrm>
          <a:off x="3098800" y="619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111760</xdr:rowOff>
    </xdr:to>
    <xdr:cxnSp macro="">
      <xdr:nvCxnSpPr>
        <xdr:cNvPr id="72" name="直線コネクタ 71"/>
        <xdr:cNvCxnSpPr/>
      </xdr:nvCxnSpPr>
      <xdr:spPr>
        <a:xfrm flipV="1">
          <a:off x="2209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16510</xdr:rowOff>
    </xdr:to>
    <xdr:cxnSp macro="">
      <xdr:nvCxnSpPr>
        <xdr:cNvPr id="75" name="直線コネクタ 74"/>
        <xdr:cNvCxnSpPr/>
      </xdr:nvCxnSpPr>
      <xdr:spPr>
        <a:xfrm flipV="1">
          <a:off x="1320800" y="628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徹底した削減努力により平成２２年度までは類似団体平均を下回ってきたが、平成２３年度以降は防災備品整備や地域見守り活動組織備品整備などへの充当一般財源等の増により上回ることとなった。平成２７年度は小坂鉄道レールパーク管理費、電算管理費などにより０．５ポイント上昇している。現在は観光施設、福祉施設の一部で指定管理者制度を導入しているが、今後は他施設への適用を行うことなどにより、さらなる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54610</xdr:rowOff>
    </xdr:to>
    <xdr:cxnSp macro="">
      <xdr:nvCxnSpPr>
        <xdr:cNvPr id="127" name="直線コネクタ 126"/>
        <xdr:cNvCxnSpPr/>
      </xdr:nvCxnSpPr>
      <xdr:spPr>
        <a:xfrm>
          <a:off x="15671800" y="293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16510</xdr:rowOff>
    </xdr:to>
    <xdr:cxnSp macro="">
      <xdr:nvCxnSpPr>
        <xdr:cNvPr id="130" name="直線コネクタ 129"/>
        <xdr:cNvCxnSpPr/>
      </xdr:nvCxnSpPr>
      <xdr:spPr>
        <a:xfrm>
          <a:off x="14782800" y="283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88900</xdr:rowOff>
    </xdr:to>
    <xdr:cxnSp macro="">
      <xdr:nvCxnSpPr>
        <xdr:cNvPr id="133" name="直線コネクタ 132"/>
        <xdr:cNvCxnSpPr/>
      </xdr:nvCxnSpPr>
      <xdr:spPr>
        <a:xfrm>
          <a:off x="13893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81280</xdr:rowOff>
    </xdr:to>
    <xdr:cxnSp macro="">
      <xdr:nvCxnSpPr>
        <xdr:cNvPr id="136" name="直線コネクタ 135"/>
        <xdr:cNvCxnSpPr/>
      </xdr:nvCxnSpPr>
      <xdr:spPr>
        <a:xfrm flipV="1">
          <a:off x="13004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6" name="円/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7"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8" name="円/楕円 147"/>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9" name="テキスト ボックス 148"/>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4" name="円/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5" name="テキスト ボックス 15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２８年３月３１日現在の高齢化率が４２．２％と、高齢化が進む中、老人保護費や生活支援サービス費等、高齢者を対象とした経費が高いことや、中学生までの医療費を完全無料化するなど、町独自の少子化対策の実施などにより、類似市町村平均を上回っている。前年度と比較して０．４ポイント減少した原因としては、臨時福祉給付金が減少したことなどによる。なお、高齢化率の上昇に伴い、経常的な扶助費の増加は今後も続くと見込まれる。</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57</xdr:row>
      <xdr:rowOff>12700</xdr:rowOff>
    </xdr:to>
    <xdr:cxnSp macro="">
      <xdr:nvCxnSpPr>
        <xdr:cNvPr id="188" name="直線コネクタ 187"/>
        <xdr:cNvCxnSpPr/>
      </xdr:nvCxnSpPr>
      <xdr:spPr>
        <a:xfrm flipV="1">
          <a:off x="3987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12700</xdr:rowOff>
    </xdr:to>
    <xdr:cxnSp macro="">
      <xdr:nvCxnSpPr>
        <xdr:cNvPr id="191" name="直線コネクタ 190"/>
        <xdr:cNvCxnSpPr/>
      </xdr:nvCxnSpPr>
      <xdr:spPr>
        <a:xfrm>
          <a:off x="3098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88900</xdr:rowOff>
    </xdr:to>
    <xdr:cxnSp macro="">
      <xdr:nvCxnSpPr>
        <xdr:cNvPr id="194" name="直線コネクタ 193"/>
        <xdr:cNvCxnSpPr/>
      </xdr:nvCxnSpPr>
      <xdr:spPr>
        <a:xfrm>
          <a:off x="2209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6" name="テキスト ボックス 19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69850</xdr:rowOff>
    </xdr:to>
    <xdr:cxnSp macro="">
      <xdr:nvCxnSpPr>
        <xdr:cNvPr id="197" name="直線コネクタ 196"/>
        <xdr:cNvCxnSpPr/>
      </xdr:nvCxnSpPr>
      <xdr:spPr>
        <a:xfrm>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7" name="円/楕円 206"/>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8"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9" name="円/楕円 208"/>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0" name="テキスト ボックス 209"/>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1" name="円/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3" name="円/楕円 212"/>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4" name="テキスト ボックス 213"/>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5" name="円/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が類似団体を下回っている要因としては国民健康保険特別会計や後期高齢者医療特別会計への繰出金が減少したこともあるが分母である地方税や普通交付税が大きく伸びたことが主な原因である。今後は、下水道事業が事業推進のため発行している地方債の元利償還金に対する繰出金や、水道事業の大規模な投資的事業の元金償還の開始に伴う繰出金の増大が必至であり、比率の上昇が懸念されることから、公営企業には独立採算の原則に基づき料金の見直し等徹底した経営改善を求め、普通会計の負担を減らすよう努め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57</xdr:row>
      <xdr:rowOff>54610</xdr:rowOff>
    </xdr:to>
    <xdr:cxnSp macro="">
      <xdr:nvCxnSpPr>
        <xdr:cNvPr id="249" name="直線コネクタ 248"/>
        <xdr:cNvCxnSpPr/>
      </xdr:nvCxnSpPr>
      <xdr:spPr>
        <a:xfrm flipV="1">
          <a:off x="15671800" y="96977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100330</xdr:rowOff>
    </xdr:to>
    <xdr:cxnSp macro="">
      <xdr:nvCxnSpPr>
        <xdr:cNvPr id="252" name="直線コネクタ 251"/>
        <xdr:cNvCxnSpPr/>
      </xdr:nvCxnSpPr>
      <xdr:spPr>
        <a:xfrm flipV="1">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100330</xdr:rowOff>
    </xdr:to>
    <xdr:cxnSp macro="">
      <xdr:nvCxnSpPr>
        <xdr:cNvPr id="255" name="直線コネクタ 254"/>
        <xdr:cNvCxnSpPr/>
      </xdr:nvCxnSpPr>
      <xdr:spPr>
        <a:xfrm>
          <a:off x="13893800" y="9758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157480</xdr:rowOff>
    </xdr:to>
    <xdr:cxnSp macro="">
      <xdr:nvCxnSpPr>
        <xdr:cNvPr id="258" name="直線コネクタ 257"/>
        <xdr:cNvCxnSpPr/>
      </xdr:nvCxnSpPr>
      <xdr:spPr>
        <a:xfrm>
          <a:off x="13004800" y="95834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60" name="テキスト ボックス 259"/>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8" name="円/楕円 267"/>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9"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0" name="円/楕円 269"/>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1" name="テキスト ボックス 270"/>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2" name="円/楕円 271"/>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3" name="テキスト ボックス 27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4" name="円/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75" name="テキスト ボックス 274"/>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6" name="円/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町単独補助金は補助金審査会で補助額の適正を審査しているため、補助費全体では比較的、類似団体平均を下回る状況が続いていた。平成２５年度から水道事業会計の高料金対策分等の負担金が大幅に増加したことにより１６％台に上昇していたが、平成２７年度は一部事務組合に対する補助が減少したことなどから２．８ポイント減少している。今後、町単独補助金については、既存補助金に補助期間を設定し事業の達成度・継続の必要性を厳正に審査し、一部事務組合には事業の精査を求め負担金の低減を図り経費の削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138430</xdr:rowOff>
    </xdr:to>
    <xdr:cxnSp macro="">
      <xdr:nvCxnSpPr>
        <xdr:cNvPr id="307" name="直線コネクタ 306"/>
        <xdr:cNvCxnSpPr/>
      </xdr:nvCxnSpPr>
      <xdr:spPr>
        <a:xfrm flipV="1">
          <a:off x="15671800" y="63540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37</xdr:row>
      <xdr:rowOff>152146</xdr:rowOff>
    </xdr:to>
    <xdr:cxnSp macro="">
      <xdr:nvCxnSpPr>
        <xdr:cNvPr id="310" name="直線コネクタ 309"/>
        <xdr:cNvCxnSpPr/>
      </xdr:nvCxnSpPr>
      <xdr:spPr>
        <a:xfrm flipV="1">
          <a:off x="14782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37</xdr:row>
      <xdr:rowOff>152146</xdr:rowOff>
    </xdr:to>
    <xdr:cxnSp macro="">
      <xdr:nvCxnSpPr>
        <xdr:cNvPr id="313" name="直線コネクタ 312"/>
        <xdr:cNvCxnSpPr/>
      </xdr:nvCxnSpPr>
      <xdr:spPr>
        <a:xfrm>
          <a:off x="13893800" y="63129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33274</xdr:rowOff>
    </xdr:to>
    <xdr:cxnSp macro="">
      <xdr:nvCxnSpPr>
        <xdr:cNvPr id="316" name="直線コネクタ 315"/>
        <xdr:cNvCxnSpPr/>
      </xdr:nvCxnSpPr>
      <xdr:spPr>
        <a:xfrm flipV="1">
          <a:off x="13004800" y="6312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6" name="円/楕円 325"/>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7"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8" name="円/楕円 327"/>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9" name="テキスト ボックス 328"/>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30" name="円/楕円 329"/>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31" name="テキスト ボックス 330"/>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2" name="円/楕円 33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30243</xdr:rowOff>
    </xdr:from>
    <xdr:ext cx="762000" cy="259045"/>
    <xdr:sp macro="" textlink="">
      <xdr:nvSpPr>
        <xdr:cNvPr id="333" name="テキスト ボックス 33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4" name="円/楕円 333"/>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5" name="テキスト ボックス 33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平成２３年度から地方債を財源とする大規模な投資的事業</a:t>
          </a:r>
          <a:r>
            <a:rPr kumimoji="1" lang="ja-JP" altLang="en-US" sz="1200" b="0" i="0" baseline="0">
              <a:solidFill>
                <a:schemeClr val="dk1"/>
              </a:solidFill>
              <a:effectLst/>
              <a:latin typeface="+mn-lt"/>
              <a:ea typeface="+mn-ea"/>
              <a:cs typeface="+mn-cs"/>
            </a:rPr>
            <a:t>を実施したことで、</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平成２７年度の元利償還金は前年度比で増加している。しかしながら、地方債発行額の抑制と繰上償還の取組により、平成１６年度をピークに元利償還金が減少傾向にあり、経常収支比率も改善傾向にある。今後、公債費が増加することが見込まれるため、事業を厳しく峻別するなど地方債発行額には十分注意す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110998</xdr:rowOff>
    </xdr:to>
    <xdr:cxnSp macro="">
      <xdr:nvCxnSpPr>
        <xdr:cNvPr id="365" name="直線コネクタ 364"/>
        <xdr:cNvCxnSpPr/>
      </xdr:nvCxnSpPr>
      <xdr:spPr>
        <a:xfrm flipV="1">
          <a:off x="3987800" y="132257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110998</xdr:rowOff>
    </xdr:to>
    <xdr:cxnSp macro="">
      <xdr:nvCxnSpPr>
        <xdr:cNvPr id="368" name="直線コネクタ 367"/>
        <xdr:cNvCxnSpPr/>
      </xdr:nvCxnSpPr>
      <xdr:spPr>
        <a:xfrm>
          <a:off x="3098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106426</xdr:rowOff>
    </xdr:from>
    <xdr:to>
      <xdr:col>4</xdr:col>
      <xdr:colOff>346075</xdr:colOff>
      <xdr:row>78</xdr:row>
      <xdr:rowOff>26415</xdr:rowOff>
    </xdr:to>
    <xdr:cxnSp macro="">
      <xdr:nvCxnSpPr>
        <xdr:cNvPr id="371" name="直線コネクタ 370"/>
        <xdr:cNvCxnSpPr/>
      </xdr:nvCxnSpPr>
      <xdr:spPr>
        <a:xfrm flipV="1">
          <a:off x="2209800" y="133080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127000</xdr:rowOff>
    </xdr:to>
    <xdr:cxnSp macro="">
      <xdr:nvCxnSpPr>
        <xdr:cNvPr id="374" name="直線コネクタ 373"/>
        <xdr:cNvCxnSpPr/>
      </xdr:nvCxnSpPr>
      <xdr:spPr>
        <a:xfrm flipV="1">
          <a:off x="1320800" y="133995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6" name="テキスト ボックス 375"/>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4" name="円/楕円 38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86" name="円/楕円 385"/>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87" name="テキスト ボックス 386"/>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88" name="円/楕円 387"/>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167403</xdr:rowOff>
    </xdr:from>
    <xdr:ext cx="762000" cy="259045"/>
    <xdr:sp macro="" textlink="">
      <xdr:nvSpPr>
        <xdr:cNvPr id="389" name="テキスト ボックス 388"/>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0" name="円/楕円 389"/>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1" name="テキスト ボックス 390"/>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2" name="円/楕円 391"/>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3" name="テキスト ボックス 392"/>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経常収支比率の分子である充当一般財源のうち公債費以外が前年度比で１１６，２５４千円増加したが、地方税や普通交付税の大幅な増に伴い、分母である経常一般財源が前年度比３８９，９９５千円増加したことにより、前年度比５．９ポイント改善している。平成２５年度及び２６年度は普通交付税や臨時財政対策債の発行額の減少により、比率も上がっていることから、財政構造の弾力性を持たせるために必要な個々の要素の改善に今後も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79</xdr:row>
      <xdr:rowOff>147574</xdr:rowOff>
    </xdr:to>
    <xdr:cxnSp macro="">
      <xdr:nvCxnSpPr>
        <xdr:cNvPr id="424" name="直線コネクタ 423"/>
        <xdr:cNvCxnSpPr/>
      </xdr:nvCxnSpPr>
      <xdr:spPr>
        <a:xfrm flipV="1">
          <a:off x="15671800" y="13422376"/>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69850</xdr:rowOff>
    </xdr:from>
    <xdr:to>
      <xdr:col>22</xdr:col>
      <xdr:colOff>565150</xdr:colOff>
      <xdr:row>79</xdr:row>
      <xdr:rowOff>147574</xdr:rowOff>
    </xdr:to>
    <xdr:cxnSp macro="">
      <xdr:nvCxnSpPr>
        <xdr:cNvPr id="427" name="直線コネクタ 426"/>
        <xdr:cNvCxnSpPr/>
      </xdr:nvCxnSpPr>
      <xdr:spPr>
        <a:xfrm>
          <a:off x="14782800" y="136144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17272</xdr:rowOff>
    </xdr:from>
    <xdr:to>
      <xdr:col>21</xdr:col>
      <xdr:colOff>361950</xdr:colOff>
      <xdr:row>79</xdr:row>
      <xdr:rowOff>69850</xdr:rowOff>
    </xdr:to>
    <xdr:cxnSp macro="">
      <xdr:nvCxnSpPr>
        <xdr:cNvPr id="430" name="直線コネクタ 429"/>
        <xdr:cNvCxnSpPr/>
      </xdr:nvCxnSpPr>
      <xdr:spPr>
        <a:xfrm>
          <a:off x="13893800" y="133903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17272</xdr:rowOff>
    </xdr:from>
    <xdr:to>
      <xdr:col>20</xdr:col>
      <xdr:colOff>158750</xdr:colOff>
      <xdr:row>78</xdr:row>
      <xdr:rowOff>35561</xdr:rowOff>
    </xdr:to>
    <xdr:cxnSp macro="">
      <xdr:nvCxnSpPr>
        <xdr:cNvPr id="433" name="直線コネクタ 432"/>
        <xdr:cNvCxnSpPr/>
      </xdr:nvCxnSpPr>
      <xdr:spPr>
        <a:xfrm flipV="1">
          <a:off x="13004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5" name="テキスト ボックス 43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3" name="円/楕円 442"/>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142003</xdr:rowOff>
    </xdr:from>
    <xdr:ext cx="762000" cy="259045"/>
    <xdr:sp macro="" textlink="">
      <xdr:nvSpPr>
        <xdr:cNvPr id="444"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96774</xdr:rowOff>
    </xdr:from>
    <xdr:to>
      <xdr:col>22</xdr:col>
      <xdr:colOff>615950</xdr:colOff>
      <xdr:row>80</xdr:row>
      <xdr:rowOff>26924</xdr:rowOff>
    </xdr:to>
    <xdr:sp macro="" textlink="">
      <xdr:nvSpPr>
        <xdr:cNvPr id="445" name="円/楕円 444"/>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11701</xdr:rowOff>
    </xdr:from>
    <xdr:ext cx="736600" cy="259045"/>
    <xdr:sp macro="" textlink="">
      <xdr:nvSpPr>
        <xdr:cNvPr id="446" name="テキスト ボックス 445"/>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19050</xdr:rowOff>
    </xdr:from>
    <xdr:to>
      <xdr:col>21</xdr:col>
      <xdr:colOff>412750</xdr:colOff>
      <xdr:row>79</xdr:row>
      <xdr:rowOff>120650</xdr:rowOff>
    </xdr:to>
    <xdr:sp macro="" textlink="">
      <xdr:nvSpPr>
        <xdr:cNvPr id="447" name="円/楕円 446"/>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105427</xdr:rowOff>
    </xdr:from>
    <xdr:ext cx="762000" cy="259045"/>
    <xdr:sp macro="" textlink="">
      <xdr:nvSpPr>
        <xdr:cNvPr id="448" name="テキスト ボックス 447"/>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137922</xdr:rowOff>
    </xdr:from>
    <xdr:to>
      <xdr:col>20</xdr:col>
      <xdr:colOff>209550</xdr:colOff>
      <xdr:row>78</xdr:row>
      <xdr:rowOff>68072</xdr:rowOff>
    </xdr:to>
    <xdr:sp macro="" textlink="">
      <xdr:nvSpPr>
        <xdr:cNvPr id="449" name="円/楕円 448"/>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78249</xdr:rowOff>
    </xdr:from>
    <xdr:ext cx="762000" cy="259045"/>
    <xdr:sp macro="" textlink="">
      <xdr:nvSpPr>
        <xdr:cNvPr id="450" name="テキスト ボックス 449"/>
        <xdr:cNvSpPr txBox="1"/>
      </xdr:nvSpPr>
      <xdr:spPr>
        <a:xfrm>
          <a:off x="13512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1" name="円/楕円 450"/>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2" name="テキスト ボックス 451"/>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秋田県小坂町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131694</xdr:rowOff>
    </xdr:from>
    <xdr:to>
      <xdr:col>4</xdr:col>
      <xdr:colOff>1117600</xdr:colOff>
      <xdr:row>16</xdr:row>
      <xdr:rowOff>42014</xdr:rowOff>
    </xdr:to>
    <xdr:cxnSp macro="">
      <xdr:nvCxnSpPr>
        <xdr:cNvPr id="50" name="直線コネクタ 49"/>
        <xdr:cNvCxnSpPr/>
      </xdr:nvCxnSpPr>
      <xdr:spPr bwMode="auto">
        <a:xfrm flipV="1">
          <a:off x="5003800" y="2751069"/>
          <a:ext cx="647700" cy="81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42014</xdr:rowOff>
    </xdr:from>
    <xdr:to>
      <xdr:col>4</xdr:col>
      <xdr:colOff>469900</xdr:colOff>
      <xdr:row>16</xdr:row>
      <xdr:rowOff>89471</xdr:rowOff>
    </xdr:to>
    <xdr:cxnSp macro="">
      <xdr:nvCxnSpPr>
        <xdr:cNvPr id="53" name="直線コネクタ 52"/>
        <xdr:cNvCxnSpPr/>
      </xdr:nvCxnSpPr>
      <xdr:spPr bwMode="auto">
        <a:xfrm flipV="1">
          <a:off x="4305300" y="2832839"/>
          <a:ext cx="698500" cy="4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26774</xdr:rowOff>
    </xdr:from>
    <xdr:to>
      <xdr:col>3</xdr:col>
      <xdr:colOff>904875</xdr:colOff>
      <xdr:row>16</xdr:row>
      <xdr:rowOff>89471</xdr:rowOff>
    </xdr:to>
    <xdr:cxnSp macro="">
      <xdr:nvCxnSpPr>
        <xdr:cNvPr id="56" name="直線コネクタ 55"/>
        <xdr:cNvCxnSpPr/>
      </xdr:nvCxnSpPr>
      <xdr:spPr bwMode="auto">
        <a:xfrm>
          <a:off x="3606800" y="2817599"/>
          <a:ext cx="698500" cy="6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171265</xdr:rowOff>
    </xdr:from>
    <xdr:to>
      <xdr:col>3</xdr:col>
      <xdr:colOff>206375</xdr:colOff>
      <xdr:row>16</xdr:row>
      <xdr:rowOff>26774</xdr:rowOff>
    </xdr:to>
    <xdr:cxnSp macro="">
      <xdr:nvCxnSpPr>
        <xdr:cNvPr id="59" name="直線コネクタ 58"/>
        <xdr:cNvCxnSpPr/>
      </xdr:nvCxnSpPr>
      <xdr:spPr bwMode="auto">
        <a:xfrm>
          <a:off x="2908300" y="2790640"/>
          <a:ext cx="698500" cy="2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80894</xdr:rowOff>
    </xdr:from>
    <xdr:to>
      <xdr:col>5</xdr:col>
      <xdr:colOff>34925</xdr:colOff>
      <xdr:row>16</xdr:row>
      <xdr:rowOff>11044</xdr:rowOff>
    </xdr:to>
    <xdr:sp macro="" textlink="">
      <xdr:nvSpPr>
        <xdr:cNvPr id="69" name="円/楕円 68"/>
        <xdr:cNvSpPr/>
      </xdr:nvSpPr>
      <xdr:spPr bwMode="auto">
        <a:xfrm>
          <a:off x="5600700" y="270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97421</xdr:rowOff>
    </xdr:from>
    <xdr:ext cx="762000" cy="259045"/>
    <xdr:sp macro="" textlink="">
      <xdr:nvSpPr>
        <xdr:cNvPr id="70" name="人口1人当たり決算額の推移該当値テキスト130"/>
        <xdr:cNvSpPr txBox="1"/>
      </xdr:nvSpPr>
      <xdr:spPr>
        <a:xfrm>
          <a:off x="5740400" y="254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162664</xdr:rowOff>
    </xdr:from>
    <xdr:to>
      <xdr:col>4</xdr:col>
      <xdr:colOff>520700</xdr:colOff>
      <xdr:row>16</xdr:row>
      <xdr:rowOff>92814</xdr:rowOff>
    </xdr:to>
    <xdr:sp macro="" textlink="">
      <xdr:nvSpPr>
        <xdr:cNvPr id="71" name="円/楕円 70"/>
        <xdr:cNvSpPr/>
      </xdr:nvSpPr>
      <xdr:spPr bwMode="auto">
        <a:xfrm>
          <a:off x="4953000" y="278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102991</xdr:rowOff>
    </xdr:from>
    <xdr:ext cx="736600" cy="259045"/>
    <xdr:sp macro="" textlink="">
      <xdr:nvSpPr>
        <xdr:cNvPr id="72" name="テキスト ボックス 71"/>
        <xdr:cNvSpPr txBox="1"/>
      </xdr:nvSpPr>
      <xdr:spPr>
        <a:xfrm>
          <a:off x="4622800" y="2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38671</xdr:rowOff>
    </xdr:from>
    <xdr:to>
      <xdr:col>3</xdr:col>
      <xdr:colOff>955675</xdr:colOff>
      <xdr:row>16</xdr:row>
      <xdr:rowOff>140271</xdr:rowOff>
    </xdr:to>
    <xdr:sp macro="" textlink="">
      <xdr:nvSpPr>
        <xdr:cNvPr id="73" name="円/楕円 72"/>
        <xdr:cNvSpPr/>
      </xdr:nvSpPr>
      <xdr:spPr bwMode="auto">
        <a:xfrm>
          <a:off x="4254500" y="282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150448</xdr:rowOff>
    </xdr:from>
    <xdr:ext cx="762000" cy="259045"/>
    <xdr:sp macro="" textlink="">
      <xdr:nvSpPr>
        <xdr:cNvPr id="74" name="テキスト ボックス 73"/>
        <xdr:cNvSpPr txBox="1"/>
      </xdr:nvSpPr>
      <xdr:spPr>
        <a:xfrm>
          <a:off x="3924300" y="259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138,675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147424</xdr:rowOff>
    </xdr:from>
    <xdr:to>
      <xdr:col>3</xdr:col>
      <xdr:colOff>257175</xdr:colOff>
      <xdr:row>16</xdr:row>
      <xdr:rowOff>77574</xdr:rowOff>
    </xdr:to>
    <xdr:sp macro="" textlink="">
      <xdr:nvSpPr>
        <xdr:cNvPr id="75" name="円/楕円 74"/>
        <xdr:cNvSpPr/>
      </xdr:nvSpPr>
      <xdr:spPr bwMode="auto">
        <a:xfrm>
          <a:off x="3556000" y="276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87751</xdr:rowOff>
    </xdr:from>
    <xdr:ext cx="762000" cy="259045"/>
    <xdr:sp macro="" textlink="">
      <xdr:nvSpPr>
        <xdr:cNvPr id="76" name="テキスト ボックス 75"/>
        <xdr:cNvSpPr txBox="1"/>
      </xdr:nvSpPr>
      <xdr:spPr>
        <a:xfrm>
          <a:off x="3225800" y="253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146,903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120465</xdr:rowOff>
    </xdr:from>
    <xdr:to>
      <xdr:col>2</xdr:col>
      <xdr:colOff>692150</xdr:colOff>
      <xdr:row>16</xdr:row>
      <xdr:rowOff>50615</xdr:rowOff>
    </xdr:to>
    <xdr:sp macro="" textlink="">
      <xdr:nvSpPr>
        <xdr:cNvPr id="77" name="円/楕円 76"/>
        <xdr:cNvSpPr/>
      </xdr:nvSpPr>
      <xdr:spPr bwMode="auto">
        <a:xfrm>
          <a:off x="2857500" y="273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60792</xdr:rowOff>
    </xdr:from>
    <xdr:ext cx="762000" cy="259045"/>
    <xdr:sp macro="" textlink="">
      <xdr:nvSpPr>
        <xdr:cNvPr id="78" name="テキスト ボックス 77"/>
        <xdr:cNvSpPr txBox="1"/>
      </xdr:nvSpPr>
      <xdr:spPr>
        <a:xfrm>
          <a:off x="2527300" y="25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231653</xdr:rowOff>
    </xdr:from>
    <xdr:to>
      <xdr:col>4</xdr:col>
      <xdr:colOff>1117600</xdr:colOff>
      <xdr:row>34</xdr:row>
      <xdr:rowOff>9911</xdr:rowOff>
    </xdr:to>
    <xdr:cxnSp macro="">
      <xdr:nvCxnSpPr>
        <xdr:cNvPr id="110" name="直線コネクタ 109"/>
        <xdr:cNvCxnSpPr/>
      </xdr:nvCxnSpPr>
      <xdr:spPr bwMode="auto">
        <a:xfrm flipV="1">
          <a:off x="5003800" y="6156203"/>
          <a:ext cx="647700" cy="1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1590</xdr:rowOff>
    </xdr:from>
    <xdr:to>
      <xdr:col>4</xdr:col>
      <xdr:colOff>469900</xdr:colOff>
      <xdr:row>34</xdr:row>
      <xdr:rowOff>9911</xdr:rowOff>
    </xdr:to>
    <xdr:cxnSp macro="">
      <xdr:nvCxnSpPr>
        <xdr:cNvPr id="113" name="直線コネクタ 112"/>
        <xdr:cNvCxnSpPr/>
      </xdr:nvCxnSpPr>
      <xdr:spPr bwMode="auto">
        <a:xfrm>
          <a:off x="4305300" y="6269040"/>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1590</xdr:rowOff>
    </xdr:from>
    <xdr:to>
      <xdr:col>3</xdr:col>
      <xdr:colOff>904875</xdr:colOff>
      <xdr:row>34</xdr:row>
      <xdr:rowOff>63335</xdr:rowOff>
    </xdr:to>
    <xdr:cxnSp macro="">
      <xdr:nvCxnSpPr>
        <xdr:cNvPr id="116" name="直線コネクタ 115"/>
        <xdr:cNvCxnSpPr/>
      </xdr:nvCxnSpPr>
      <xdr:spPr bwMode="auto">
        <a:xfrm flipV="1">
          <a:off x="3606800" y="6269040"/>
          <a:ext cx="698500" cy="6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25022</xdr:rowOff>
    </xdr:from>
    <xdr:to>
      <xdr:col>3</xdr:col>
      <xdr:colOff>206375</xdr:colOff>
      <xdr:row>34</xdr:row>
      <xdr:rowOff>63335</xdr:rowOff>
    </xdr:to>
    <xdr:cxnSp macro="">
      <xdr:nvCxnSpPr>
        <xdr:cNvPr id="119" name="直線コネクタ 118"/>
        <xdr:cNvCxnSpPr/>
      </xdr:nvCxnSpPr>
      <xdr:spPr bwMode="auto">
        <a:xfrm>
          <a:off x="2908300" y="6292472"/>
          <a:ext cx="698500" cy="38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180853</xdr:rowOff>
    </xdr:from>
    <xdr:to>
      <xdr:col>5</xdr:col>
      <xdr:colOff>34925</xdr:colOff>
      <xdr:row>33</xdr:row>
      <xdr:rowOff>282453</xdr:rowOff>
    </xdr:to>
    <xdr:sp macro="" textlink="">
      <xdr:nvSpPr>
        <xdr:cNvPr id="129" name="円/楕円 128"/>
        <xdr:cNvSpPr/>
      </xdr:nvSpPr>
      <xdr:spPr bwMode="auto">
        <a:xfrm>
          <a:off x="5600700" y="610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89430</xdr:rowOff>
    </xdr:from>
    <xdr:ext cx="762000" cy="259045"/>
    <xdr:sp macro="" textlink="">
      <xdr:nvSpPr>
        <xdr:cNvPr id="130" name="人口1人当たり決算額の推移該当値テキスト445"/>
        <xdr:cNvSpPr txBox="1"/>
      </xdr:nvSpPr>
      <xdr:spPr>
        <a:xfrm>
          <a:off x="5740400" y="601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57,922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302011</xdr:rowOff>
    </xdr:from>
    <xdr:to>
      <xdr:col>4</xdr:col>
      <xdr:colOff>520700</xdr:colOff>
      <xdr:row>34</xdr:row>
      <xdr:rowOff>60711</xdr:rowOff>
    </xdr:to>
    <xdr:sp macro="" textlink="">
      <xdr:nvSpPr>
        <xdr:cNvPr id="131" name="円/楕円 130"/>
        <xdr:cNvSpPr/>
      </xdr:nvSpPr>
      <xdr:spPr bwMode="auto">
        <a:xfrm>
          <a:off x="4953000" y="622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70888</xdr:rowOff>
    </xdr:from>
    <xdr:ext cx="736600" cy="259045"/>
    <xdr:sp macro="" textlink="">
      <xdr:nvSpPr>
        <xdr:cNvPr id="132" name="テキスト ボックス 131"/>
        <xdr:cNvSpPr txBox="1"/>
      </xdr:nvSpPr>
      <xdr:spPr>
        <a:xfrm>
          <a:off x="4622800" y="599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52,622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293690</xdr:rowOff>
    </xdr:from>
    <xdr:to>
      <xdr:col>3</xdr:col>
      <xdr:colOff>955675</xdr:colOff>
      <xdr:row>34</xdr:row>
      <xdr:rowOff>52390</xdr:rowOff>
    </xdr:to>
    <xdr:sp macro="" textlink="">
      <xdr:nvSpPr>
        <xdr:cNvPr id="133" name="円/楕円 132"/>
        <xdr:cNvSpPr/>
      </xdr:nvSpPr>
      <xdr:spPr bwMode="auto">
        <a:xfrm>
          <a:off x="4254500" y="621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62567</xdr:rowOff>
    </xdr:from>
    <xdr:ext cx="762000" cy="259045"/>
    <xdr:sp macro="" textlink="">
      <xdr:nvSpPr>
        <xdr:cNvPr id="134" name="テキスト ボックス 133"/>
        <xdr:cNvSpPr txBox="1"/>
      </xdr:nvSpPr>
      <xdr:spPr>
        <a:xfrm>
          <a:off x="3924300" y="598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12535</xdr:rowOff>
    </xdr:from>
    <xdr:to>
      <xdr:col>3</xdr:col>
      <xdr:colOff>257175</xdr:colOff>
      <xdr:row>34</xdr:row>
      <xdr:rowOff>114135</xdr:rowOff>
    </xdr:to>
    <xdr:sp macro="" textlink="">
      <xdr:nvSpPr>
        <xdr:cNvPr id="135" name="円/楕円 134"/>
        <xdr:cNvSpPr/>
      </xdr:nvSpPr>
      <xdr:spPr bwMode="auto">
        <a:xfrm>
          <a:off x="3556000" y="627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124312</xdr:rowOff>
    </xdr:from>
    <xdr:ext cx="762000" cy="259045"/>
    <xdr:sp macro="" textlink="">
      <xdr:nvSpPr>
        <xdr:cNvPr id="136" name="テキスト ボックス 135"/>
        <xdr:cNvSpPr txBox="1"/>
      </xdr:nvSpPr>
      <xdr:spPr>
        <a:xfrm>
          <a:off x="3225800" y="60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50,285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317122</xdr:rowOff>
    </xdr:from>
    <xdr:to>
      <xdr:col>2</xdr:col>
      <xdr:colOff>692150</xdr:colOff>
      <xdr:row>34</xdr:row>
      <xdr:rowOff>75822</xdr:rowOff>
    </xdr:to>
    <xdr:sp macro="" textlink="">
      <xdr:nvSpPr>
        <xdr:cNvPr id="137" name="円/楕円 136"/>
        <xdr:cNvSpPr/>
      </xdr:nvSpPr>
      <xdr:spPr bwMode="auto">
        <a:xfrm>
          <a:off x="2857500" y="624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85999</xdr:rowOff>
    </xdr:from>
    <xdr:ext cx="762000" cy="259045"/>
    <xdr:sp macro="" textlink="">
      <xdr:nvSpPr>
        <xdr:cNvPr id="138" name="テキスト ボックス 137"/>
        <xdr:cNvSpPr txBox="1"/>
      </xdr:nvSpPr>
      <xdr:spPr>
        <a:xfrm>
          <a:off x="2527300" y="60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69357</xdr:rowOff>
    </xdr:from>
    <xdr:to>
      <xdr:col>6</xdr:col>
      <xdr:colOff>511175</xdr:colOff>
      <xdr:row>36</xdr:row>
      <xdr:rowOff>31627</xdr:rowOff>
    </xdr:to>
    <xdr:cxnSp macro="">
      <xdr:nvCxnSpPr>
        <xdr:cNvPr id="63" name="直線コネクタ 62"/>
        <xdr:cNvCxnSpPr/>
      </xdr:nvCxnSpPr>
      <xdr:spPr>
        <a:xfrm flipV="1">
          <a:off x="3797300" y="6070107"/>
          <a:ext cx="838200" cy="13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31627</xdr:rowOff>
    </xdr:from>
    <xdr:to>
      <xdr:col>5</xdr:col>
      <xdr:colOff>358775</xdr:colOff>
      <xdr:row>36</xdr:row>
      <xdr:rowOff>74625</xdr:rowOff>
    </xdr:to>
    <xdr:cxnSp macro="">
      <xdr:nvCxnSpPr>
        <xdr:cNvPr id="66" name="直線コネクタ 65"/>
        <xdr:cNvCxnSpPr/>
      </xdr:nvCxnSpPr>
      <xdr:spPr>
        <a:xfrm flipV="1">
          <a:off x="2908300" y="6203827"/>
          <a:ext cx="8890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171225</xdr:rowOff>
    </xdr:from>
    <xdr:to>
      <xdr:col>4</xdr:col>
      <xdr:colOff>155575</xdr:colOff>
      <xdr:row>36</xdr:row>
      <xdr:rowOff>74625</xdr:rowOff>
    </xdr:to>
    <xdr:cxnSp macro="">
      <xdr:nvCxnSpPr>
        <xdr:cNvPr id="69" name="直線コネクタ 68"/>
        <xdr:cNvCxnSpPr/>
      </xdr:nvCxnSpPr>
      <xdr:spPr>
        <a:xfrm>
          <a:off x="2019300" y="6171975"/>
          <a:ext cx="889000" cy="7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161918</xdr:rowOff>
    </xdr:from>
    <xdr:to>
      <xdr:col>2</xdr:col>
      <xdr:colOff>638175</xdr:colOff>
      <xdr:row>35</xdr:row>
      <xdr:rowOff>171225</xdr:rowOff>
    </xdr:to>
    <xdr:cxnSp macro="">
      <xdr:nvCxnSpPr>
        <xdr:cNvPr id="72" name="直線コネクタ 71"/>
        <xdr:cNvCxnSpPr/>
      </xdr:nvCxnSpPr>
      <xdr:spPr>
        <a:xfrm>
          <a:off x="1130300" y="6162668"/>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18557</xdr:rowOff>
    </xdr:from>
    <xdr:to>
      <xdr:col>6</xdr:col>
      <xdr:colOff>561975</xdr:colOff>
      <xdr:row>35</xdr:row>
      <xdr:rowOff>120157</xdr:rowOff>
    </xdr:to>
    <xdr:sp macro="" textlink="">
      <xdr:nvSpPr>
        <xdr:cNvPr id="82" name="円/楕円 81"/>
        <xdr:cNvSpPr/>
      </xdr:nvSpPr>
      <xdr:spPr>
        <a:xfrm>
          <a:off x="4584700" y="60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41434</xdr:rowOff>
    </xdr:from>
    <xdr:ext cx="599010" cy="259045"/>
    <xdr:sp macro="" textlink="">
      <xdr:nvSpPr>
        <xdr:cNvPr id="83" name="人件費該当値テキスト"/>
        <xdr:cNvSpPr txBox="1"/>
      </xdr:nvSpPr>
      <xdr:spPr>
        <a:xfrm>
          <a:off x="4686300" y="587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152277</xdr:rowOff>
    </xdr:from>
    <xdr:to>
      <xdr:col>5</xdr:col>
      <xdr:colOff>409575</xdr:colOff>
      <xdr:row>36</xdr:row>
      <xdr:rowOff>82427</xdr:rowOff>
    </xdr:to>
    <xdr:sp macro="" textlink="">
      <xdr:nvSpPr>
        <xdr:cNvPr id="84" name="円/楕円 83"/>
        <xdr:cNvSpPr/>
      </xdr:nvSpPr>
      <xdr:spPr>
        <a:xfrm>
          <a:off x="3746500" y="61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98954</xdr:rowOff>
    </xdr:from>
    <xdr:ext cx="599010" cy="259045"/>
    <xdr:sp macro="" textlink="">
      <xdr:nvSpPr>
        <xdr:cNvPr id="85" name="テキスト ボックス 84"/>
        <xdr:cNvSpPr txBox="1"/>
      </xdr:nvSpPr>
      <xdr:spPr>
        <a:xfrm>
          <a:off x="3497794" y="592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23825</xdr:rowOff>
    </xdr:from>
    <xdr:to>
      <xdr:col>4</xdr:col>
      <xdr:colOff>206375</xdr:colOff>
      <xdr:row>36</xdr:row>
      <xdr:rowOff>125425</xdr:rowOff>
    </xdr:to>
    <xdr:sp macro="" textlink="">
      <xdr:nvSpPr>
        <xdr:cNvPr id="86" name="円/楕円 85"/>
        <xdr:cNvSpPr/>
      </xdr:nvSpPr>
      <xdr:spPr>
        <a:xfrm>
          <a:off x="2857500" y="61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141952</xdr:rowOff>
    </xdr:from>
    <xdr:ext cx="599010" cy="259045"/>
    <xdr:sp macro="" textlink="">
      <xdr:nvSpPr>
        <xdr:cNvPr id="87" name="テキスト ボックス 86"/>
        <xdr:cNvSpPr txBox="1"/>
      </xdr:nvSpPr>
      <xdr:spPr>
        <a:xfrm>
          <a:off x="2608794" y="597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109,478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120425</xdr:rowOff>
    </xdr:from>
    <xdr:to>
      <xdr:col>3</xdr:col>
      <xdr:colOff>3175</xdr:colOff>
      <xdr:row>36</xdr:row>
      <xdr:rowOff>50575</xdr:rowOff>
    </xdr:to>
    <xdr:sp macro="" textlink="">
      <xdr:nvSpPr>
        <xdr:cNvPr id="88" name="円/楕円 87"/>
        <xdr:cNvSpPr/>
      </xdr:nvSpPr>
      <xdr:spPr>
        <a:xfrm>
          <a:off x="1968500" y="61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67102</xdr:rowOff>
    </xdr:from>
    <xdr:ext cx="599010" cy="259045"/>
    <xdr:sp macro="" textlink="">
      <xdr:nvSpPr>
        <xdr:cNvPr id="89" name="テキスト ボックス 88"/>
        <xdr:cNvSpPr txBox="1"/>
      </xdr:nvSpPr>
      <xdr:spPr>
        <a:xfrm>
          <a:off x="1719794" y="589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111118</xdr:rowOff>
    </xdr:from>
    <xdr:to>
      <xdr:col>1</xdr:col>
      <xdr:colOff>485775</xdr:colOff>
      <xdr:row>36</xdr:row>
      <xdr:rowOff>41268</xdr:rowOff>
    </xdr:to>
    <xdr:sp macro="" textlink="">
      <xdr:nvSpPr>
        <xdr:cNvPr id="90" name="円/楕円 89"/>
        <xdr:cNvSpPr/>
      </xdr:nvSpPr>
      <xdr:spPr>
        <a:xfrm>
          <a:off x="1079500" y="61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57795</xdr:rowOff>
    </xdr:from>
    <xdr:ext cx="599010" cy="259045"/>
    <xdr:sp macro="" textlink="">
      <xdr:nvSpPr>
        <xdr:cNvPr id="91" name="テキスト ボックス 90"/>
        <xdr:cNvSpPr txBox="1"/>
      </xdr:nvSpPr>
      <xdr:spPr>
        <a:xfrm>
          <a:off x="830794" y="588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23912</xdr:rowOff>
    </xdr:from>
    <xdr:to>
      <xdr:col>6</xdr:col>
      <xdr:colOff>511175</xdr:colOff>
      <xdr:row>57</xdr:row>
      <xdr:rowOff>24198</xdr:rowOff>
    </xdr:to>
    <xdr:cxnSp macro="">
      <xdr:nvCxnSpPr>
        <xdr:cNvPr id="118" name="直線コネクタ 117"/>
        <xdr:cNvCxnSpPr/>
      </xdr:nvCxnSpPr>
      <xdr:spPr>
        <a:xfrm flipV="1">
          <a:off x="3797300" y="9796562"/>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24198</xdr:rowOff>
    </xdr:from>
    <xdr:to>
      <xdr:col>5</xdr:col>
      <xdr:colOff>358775</xdr:colOff>
      <xdr:row>57</xdr:row>
      <xdr:rowOff>98918</xdr:rowOff>
    </xdr:to>
    <xdr:cxnSp macro="">
      <xdr:nvCxnSpPr>
        <xdr:cNvPr id="121" name="直線コネクタ 120"/>
        <xdr:cNvCxnSpPr/>
      </xdr:nvCxnSpPr>
      <xdr:spPr>
        <a:xfrm flipV="1">
          <a:off x="2908300" y="9796848"/>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107307</xdr:rowOff>
    </xdr:from>
    <xdr:ext cx="599010" cy="259045"/>
    <xdr:sp macro="" textlink="">
      <xdr:nvSpPr>
        <xdr:cNvPr id="123" name="テキスト ボックス 122"/>
        <xdr:cNvSpPr txBox="1"/>
      </xdr:nvSpPr>
      <xdr:spPr>
        <a:xfrm>
          <a:off x="3497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94076</xdr:rowOff>
    </xdr:from>
    <xdr:to>
      <xdr:col>4</xdr:col>
      <xdr:colOff>155575</xdr:colOff>
      <xdr:row>57</xdr:row>
      <xdr:rowOff>98918</xdr:rowOff>
    </xdr:to>
    <xdr:cxnSp macro="">
      <xdr:nvCxnSpPr>
        <xdr:cNvPr id="124" name="直線コネクタ 123"/>
        <xdr:cNvCxnSpPr/>
      </xdr:nvCxnSpPr>
      <xdr:spPr>
        <a:xfrm>
          <a:off x="2019300" y="9866726"/>
          <a:ext cx="8890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79546</xdr:rowOff>
    </xdr:from>
    <xdr:to>
      <xdr:col>2</xdr:col>
      <xdr:colOff>638175</xdr:colOff>
      <xdr:row>57</xdr:row>
      <xdr:rowOff>94076</xdr:rowOff>
    </xdr:to>
    <xdr:cxnSp macro="">
      <xdr:nvCxnSpPr>
        <xdr:cNvPr id="127" name="直線コネクタ 126"/>
        <xdr:cNvCxnSpPr/>
      </xdr:nvCxnSpPr>
      <xdr:spPr>
        <a:xfrm>
          <a:off x="1130300" y="9852196"/>
          <a:ext cx="889000" cy="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149342</xdr:rowOff>
    </xdr:from>
    <xdr:ext cx="534377" cy="259045"/>
    <xdr:sp macro="" textlink="">
      <xdr:nvSpPr>
        <xdr:cNvPr id="131" name="テキスト ボックス 130"/>
        <xdr:cNvSpPr txBox="1"/>
      </xdr:nvSpPr>
      <xdr:spPr>
        <a:xfrm>
          <a:off x="863111" y="99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144562</xdr:rowOff>
    </xdr:from>
    <xdr:to>
      <xdr:col>6</xdr:col>
      <xdr:colOff>561975</xdr:colOff>
      <xdr:row>57</xdr:row>
      <xdr:rowOff>74712</xdr:rowOff>
    </xdr:to>
    <xdr:sp macro="" textlink="">
      <xdr:nvSpPr>
        <xdr:cNvPr id="137" name="円/楕円 136"/>
        <xdr:cNvSpPr/>
      </xdr:nvSpPr>
      <xdr:spPr>
        <a:xfrm>
          <a:off x="4584700" y="97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167439</xdr:rowOff>
    </xdr:from>
    <xdr:ext cx="599010" cy="259045"/>
    <xdr:sp macro="" textlink="">
      <xdr:nvSpPr>
        <xdr:cNvPr id="138" name="物件費該当値テキスト"/>
        <xdr:cNvSpPr txBox="1"/>
      </xdr:nvSpPr>
      <xdr:spPr>
        <a:xfrm>
          <a:off x="4686300" y="959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125,651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144848</xdr:rowOff>
    </xdr:from>
    <xdr:to>
      <xdr:col>5</xdr:col>
      <xdr:colOff>409575</xdr:colOff>
      <xdr:row>57</xdr:row>
      <xdr:rowOff>74998</xdr:rowOff>
    </xdr:to>
    <xdr:sp macro="" textlink="">
      <xdr:nvSpPr>
        <xdr:cNvPr id="139" name="円/楕円 138"/>
        <xdr:cNvSpPr/>
      </xdr:nvSpPr>
      <xdr:spPr>
        <a:xfrm>
          <a:off x="3746500" y="97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91525</xdr:rowOff>
    </xdr:from>
    <xdr:ext cx="599010" cy="259045"/>
    <xdr:sp macro="" textlink="">
      <xdr:nvSpPr>
        <xdr:cNvPr id="140" name="テキスト ボックス 139"/>
        <xdr:cNvSpPr txBox="1"/>
      </xdr:nvSpPr>
      <xdr:spPr>
        <a:xfrm>
          <a:off x="3497794" y="952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48118</xdr:rowOff>
    </xdr:from>
    <xdr:to>
      <xdr:col>4</xdr:col>
      <xdr:colOff>206375</xdr:colOff>
      <xdr:row>57</xdr:row>
      <xdr:rowOff>149718</xdr:rowOff>
    </xdr:to>
    <xdr:sp macro="" textlink="">
      <xdr:nvSpPr>
        <xdr:cNvPr id="141" name="円/楕円 140"/>
        <xdr:cNvSpPr/>
      </xdr:nvSpPr>
      <xdr:spPr>
        <a:xfrm>
          <a:off x="2857500" y="98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140845</xdr:rowOff>
    </xdr:from>
    <xdr:ext cx="534377" cy="259045"/>
    <xdr:sp macro="" textlink="">
      <xdr:nvSpPr>
        <xdr:cNvPr id="142" name="テキスト ボックス 141"/>
        <xdr:cNvSpPr txBox="1"/>
      </xdr:nvSpPr>
      <xdr:spPr>
        <a:xfrm>
          <a:off x="2641111" y="99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43276</xdr:rowOff>
    </xdr:from>
    <xdr:to>
      <xdr:col>3</xdr:col>
      <xdr:colOff>3175</xdr:colOff>
      <xdr:row>57</xdr:row>
      <xdr:rowOff>144876</xdr:rowOff>
    </xdr:to>
    <xdr:sp macro="" textlink="">
      <xdr:nvSpPr>
        <xdr:cNvPr id="143" name="円/楕円 142"/>
        <xdr:cNvSpPr/>
      </xdr:nvSpPr>
      <xdr:spPr>
        <a:xfrm>
          <a:off x="1968500" y="98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136003</xdr:rowOff>
    </xdr:from>
    <xdr:ext cx="534377" cy="259045"/>
    <xdr:sp macro="" textlink="">
      <xdr:nvSpPr>
        <xdr:cNvPr id="144" name="テキスト ボックス 143"/>
        <xdr:cNvSpPr txBox="1"/>
      </xdr:nvSpPr>
      <xdr:spPr>
        <a:xfrm>
          <a:off x="1752111" y="99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28746</xdr:rowOff>
    </xdr:from>
    <xdr:to>
      <xdr:col>1</xdr:col>
      <xdr:colOff>485775</xdr:colOff>
      <xdr:row>57</xdr:row>
      <xdr:rowOff>130346</xdr:rowOff>
    </xdr:to>
    <xdr:sp macro="" textlink="">
      <xdr:nvSpPr>
        <xdr:cNvPr id="145" name="円/楕円 144"/>
        <xdr:cNvSpPr/>
      </xdr:nvSpPr>
      <xdr:spPr>
        <a:xfrm>
          <a:off x="1079500" y="98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146873</xdr:rowOff>
    </xdr:from>
    <xdr:ext cx="599010" cy="259045"/>
    <xdr:sp macro="" textlink="">
      <xdr:nvSpPr>
        <xdr:cNvPr id="146" name="テキスト ボックス 145"/>
        <xdr:cNvSpPr txBox="1"/>
      </xdr:nvSpPr>
      <xdr:spPr>
        <a:xfrm>
          <a:off x="830794" y="957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34772</xdr:rowOff>
    </xdr:from>
    <xdr:to>
      <xdr:col>6</xdr:col>
      <xdr:colOff>511175</xdr:colOff>
      <xdr:row>75</xdr:row>
      <xdr:rowOff>46568</xdr:rowOff>
    </xdr:to>
    <xdr:cxnSp macro="">
      <xdr:nvCxnSpPr>
        <xdr:cNvPr id="173" name="直線コネクタ 172"/>
        <xdr:cNvCxnSpPr/>
      </xdr:nvCxnSpPr>
      <xdr:spPr>
        <a:xfrm>
          <a:off x="3797300" y="12893522"/>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34772</xdr:rowOff>
    </xdr:from>
    <xdr:to>
      <xdr:col>5</xdr:col>
      <xdr:colOff>358775</xdr:colOff>
      <xdr:row>75</xdr:row>
      <xdr:rowOff>117983</xdr:rowOff>
    </xdr:to>
    <xdr:cxnSp macro="">
      <xdr:nvCxnSpPr>
        <xdr:cNvPr id="176" name="直線コネクタ 175"/>
        <xdr:cNvCxnSpPr/>
      </xdr:nvCxnSpPr>
      <xdr:spPr>
        <a:xfrm flipV="1">
          <a:off x="2908300" y="12893522"/>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4073</xdr:rowOff>
    </xdr:from>
    <xdr:ext cx="469744" cy="259045"/>
    <xdr:sp macro="" textlink="">
      <xdr:nvSpPr>
        <xdr:cNvPr id="178" name="テキスト ボックス 177"/>
        <xdr:cNvSpPr txBox="1"/>
      </xdr:nvSpPr>
      <xdr:spPr>
        <a:xfrm>
          <a:off x="3562427"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117983</xdr:rowOff>
    </xdr:from>
    <xdr:to>
      <xdr:col>4</xdr:col>
      <xdr:colOff>155575</xdr:colOff>
      <xdr:row>76</xdr:row>
      <xdr:rowOff>23662</xdr:rowOff>
    </xdr:to>
    <xdr:cxnSp macro="">
      <xdr:nvCxnSpPr>
        <xdr:cNvPr id="179" name="直線コネクタ 178"/>
        <xdr:cNvCxnSpPr/>
      </xdr:nvCxnSpPr>
      <xdr:spPr>
        <a:xfrm flipV="1">
          <a:off x="2019300" y="12976733"/>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17310</xdr:rowOff>
    </xdr:from>
    <xdr:ext cx="469744" cy="259045"/>
    <xdr:sp macro="" textlink="">
      <xdr:nvSpPr>
        <xdr:cNvPr id="181" name="テキスト ボックス 180"/>
        <xdr:cNvSpPr txBox="1"/>
      </xdr:nvSpPr>
      <xdr:spPr>
        <a:xfrm>
          <a:off x="2673427"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23662</xdr:rowOff>
    </xdr:from>
    <xdr:to>
      <xdr:col>2</xdr:col>
      <xdr:colOff>638175</xdr:colOff>
      <xdr:row>77</xdr:row>
      <xdr:rowOff>120315</xdr:rowOff>
    </xdr:to>
    <xdr:cxnSp macro="">
      <xdr:nvCxnSpPr>
        <xdr:cNvPr id="182" name="直線コネクタ 181"/>
        <xdr:cNvCxnSpPr/>
      </xdr:nvCxnSpPr>
      <xdr:spPr>
        <a:xfrm flipV="1">
          <a:off x="1130300" y="13053862"/>
          <a:ext cx="889000" cy="26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17104</xdr:rowOff>
    </xdr:from>
    <xdr:ext cx="469744" cy="259045"/>
    <xdr:sp macro="" textlink="">
      <xdr:nvSpPr>
        <xdr:cNvPr id="184" name="テキスト ボックス 183"/>
        <xdr:cNvSpPr txBox="1"/>
      </xdr:nvSpPr>
      <xdr:spPr>
        <a:xfrm>
          <a:off x="1784427" y="133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167218</xdr:rowOff>
    </xdr:from>
    <xdr:to>
      <xdr:col>6</xdr:col>
      <xdr:colOff>561975</xdr:colOff>
      <xdr:row>75</xdr:row>
      <xdr:rowOff>97368</xdr:rowOff>
    </xdr:to>
    <xdr:sp macro="" textlink="">
      <xdr:nvSpPr>
        <xdr:cNvPr id="192" name="円/楕円 191"/>
        <xdr:cNvSpPr/>
      </xdr:nvSpPr>
      <xdr:spPr>
        <a:xfrm>
          <a:off x="4584700" y="128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18645</xdr:rowOff>
    </xdr:from>
    <xdr:ext cx="534377" cy="259045"/>
    <xdr:sp macro="" textlink="">
      <xdr:nvSpPr>
        <xdr:cNvPr id="193" name="維持補修費該当値テキスト"/>
        <xdr:cNvSpPr txBox="1"/>
      </xdr:nvSpPr>
      <xdr:spPr>
        <a:xfrm>
          <a:off x="4686300" y="12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155422</xdr:rowOff>
    </xdr:from>
    <xdr:to>
      <xdr:col>5</xdr:col>
      <xdr:colOff>409575</xdr:colOff>
      <xdr:row>75</xdr:row>
      <xdr:rowOff>85572</xdr:rowOff>
    </xdr:to>
    <xdr:sp macro="" textlink="">
      <xdr:nvSpPr>
        <xdr:cNvPr id="194" name="円/楕円 193"/>
        <xdr:cNvSpPr/>
      </xdr:nvSpPr>
      <xdr:spPr>
        <a:xfrm>
          <a:off x="3746500" y="128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102099</xdr:rowOff>
    </xdr:from>
    <xdr:ext cx="534377" cy="259045"/>
    <xdr:sp macro="" textlink="">
      <xdr:nvSpPr>
        <xdr:cNvPr id="195" name="テキスト ボックス 194"/>
        <xdr:cNvSpPr txBox="1"/>
      </xdr:nvSpPr>
      <xdr:spPr>
        <a:xfrm>
          <a:off x="3530111" y="126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67183</xdr:rowOff>
    </xdr:from>
    <xdr:to>
      <xdr:col>4</xdr:col>
      <xdr:colOff>206375</xdr:colOff>
      <xdr:row>75</xdr:row>
      <xdr:rowOff>168783</xdr:rowOff>
    </xdr:to>
    <xdr:sp macro="" textlink="">
      <xdr:nvSpPr>
        <xdr:cNvPr id="196" name="円/楕円 195"/>
        <xdr:cNvSpPr/>
      </xdr:nvSpPr>
      <xdr:spPr>
        <a:xfrm>
          <a:off x="2857500" y="12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13860</xdr:rowOff>
    </xdr:from>
    <xdr:ext cx="534377" cy="259045"/>
    <xdr:sp macro="" textlink="">
      <xdr:nvSpPr>
        <xdr:cNvPr id="197" name="テキスト ボックス 196"/>
        <xdr:cNvSpPr txBox="1"/>
      </xdr:nvSpPr>
      <xdr:spPr>
        <a:xfrm>
          <a:off x="2641111" y="1270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144313</xdr:rowOff>
    </xdr:from>
    <xdr:to>
      <xdr:col>3</xdr:col>
      <xdr:colOff>3175</xdr:colOff>
      <xdr:row>76</xdr:row>
      <xdr:rowOff>74464</xdr:rowOff>
    </xdr:to>
    <xdr:sp macro="" textlink="">
      <xdr:nvSpPr>
        <xdr:cNvPr id="198" name="円/楕円 197"/>
        <xdr:cNvSpPr/>
      </xdr:nvSpPr>
      <xdr:spPr>
        <a:xfrm>
          <a:off x="1968500" y="13003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90990</xdr:rowOff>
    </xdr:from>
    <xdr:ext cx="534377" cy="259045"/>
    <xdr:sp macro="" textlink="">
      <xdr:nvSpPr>
        <xdr:cNvPr id="199" name="テキスト ボックス 198"/>
        <xdr:cNvSpPr txBox="1"/>
      </xdr:nvSpPr>
      <xdr:spPr>
        <a:xfrm>
          <a:off x="1752111" y="127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69515</xdr:rowOff>
    </xdr:from>
    <xdr:to>
      <xdr:col>1</xdr:col>
      <xdr:colOff>485775</xdr:colOff>
      <xdr:row>77</xdr:row>
      <xdr:rowOff>171115</xdr:rowOff>
    </xdr:to>
    <xdr:sp macro="" textlink="">
      <xdr:nvSpPr>
        <xdr:cNvPr id="200" name="円/楕円 199"/>
        <xdr:cNvSpPr/>
      </xdr:nvSpPr>
      <xdr:spPr>
        <a:xfrm>
          <a:off x="1079500" y="132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16192</xdr:rowOff>
    </xdr:from>
    <xdr:ext cx="469744" cy="259045"/>
    <xdr:sp macro="" textlink="">
      <xdr:nvSpPr>
        <xdr:cNvPr id="201" name="テキスト ボックス 200"/>
        <xdr:cNvSpPr txBox="1"/>
      </xdr:nvSpPr>
      <xdr:spPr>
        <a:xfrm>
          <a:off x="895427" y="1304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108438</xdr:rowOff>
    </xdr:from>
    <xdr:to>
      <xdr:col>6</xdr:col>
      <xdr:colOff>511175</xdr:colOff>
      <xdr:row>93</xdr:row>
      <xdr:rowOff>139185</xdr:rowOff>
    </xdr:to>
    <xdr:cxnSp macro="">
      <xdr:nvCxnSpPr>
        <xdr:cNvPr id="231" name="直線コネクタ 230"/>
        <xdr:cNvCxnSpPr/>
      </xdr:nvCxnSpPr>
      <xdr:spPr>
        <a:xfrm flipV="1">
          <a:off x="3797300" y="16053288"/>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139185</xdr:rowOff>
    </xdr:from>
    <xdr:to>
      <xdr:col>5</xdr:col>
      <xdr:colOff>358775</xdr:colOff>
      <xdr:row>94</xdr:row>
      <xdr:rowOff>72034</xdr:rowOff>
    </xdr:to>
    <xdr:cxnSp macro="">
      <xdr:nvCxnSpPr>
        <xdr:cNvPr id="234" name="直線コネクタ 233"/>
        <xdr:cNvCxnSpPr/>
      </xdr:nvCxnSpPr>
      <xdr:spPr>
        <a:xfrm flipV="1">
          <a:off x="2908300" y="16084035"/>
          <a:ext cx="889000" cy="10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51973</xdr:rowOff>
    </xdr:from>
    <xdr:ext cx="534377" cy="259045"/>
    <xdr:sp macro="" textlink="">
      <xdr:nvSpPr>
        <xdr:cNvPr id="236" name="テキスト ボックス 235"/>
        <xdr:cNvSpPr txBox="1"/>
      </xdr:nvSpPr>
      <xdr:spPr>
        <a:xfrm>
          <a:off x="3530111" y="163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61443</xdr:rowOff>
    </xdr:from>
    <xdr:to>
      <xdr:col>4</xdr:col>
      <xdr:colOff>155575</xdr:colOff>
      <xdr:row>94</xdr:row>
      <xdr:rowOff>72034</xdr:rowOff>
    </xdr:to>
    <xdr:cxnSp macro="">
      <xdr:nvCxnSpPr>
        <xdr:cNvPr id="237" name="直線コネクタ 236"/>
        <xdr:cNvCxnSpPr/>
      </xdr:nvCxnSpPr>
      <xdr:spPr>
        <a:xfrm>
          <a:off x="2019300" y="1617774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136517</xdr:rowOff>
    </xdr:from>
    <xdr:ext cx="534377" cy="259045"/>
    <xdr:sp macro="" textlink="">
      <xdr:nvSpPr>
        <xdr:cNvPr id="239" name="テキスト ボックス 238"/>
        <xdr:cNvSpPr txBox="1"/>
      </xdr:nvSpPr>
      <xdr:spPr>
        <a:xfrm>
          <a:off x="2641111" y="164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61443</xdr:rowOff>
    </xdr:from>
    <xdr:to>
      <xdr:col>2</xdr:col>
      <xdr:colOff>638175</xdr:colOff>
      <xdr:row>94</xdr:row>
      <xdr:rowOff>110897</xdr:rowOff>
    </xdr:to>
    <xdr:cxnSp macro="">
      <xdr:nvCxnSpPr>
        <xdr:cNvPr id="240" name="直線コネクタ 239"/>
        <xdr:cNvCxnSpPr/>
      </xdr:nvCxnSpPr>
      <xdr:spPr>
        <a:xfrm flipV="1">
          <a:off x="1130300" y="16177743"/>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171169</xdr:rowOff>
    </xdr:from>
    <xdr:ext cx="534377" cy="259045"/>
    <xdr:sp macro="" textlink="">
      <xdr:nvSpPr>
        <xdr:cNvPr id="242" name="テキスト ボックス 241"/>
        <xdr:cNvSpPr txBox="1"/>
      </xdr:nvSpPr>
      <xdr:spPr>
        <a:xfrm>
          <a:off x="1752111" y="164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164216</xdr:rowOff>
    </xdr:from>
    <xdr:ext cx="534377" cy="259045"/>
    <xdr:sp macro="" textlink="">
      <xdr:nvSpPr>
        <xdr:cNvPr id="244" name="テキスト ボックス 243"/>
        <xdr:cNvSpPr txBox="1"/>
      </xdr:nvSpPr>
      <xdr:spPr>
        <a:xfrm>
          <a:off x="863111" y="164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57638</xdr:rowOff>
    </xdr:from>
    <xdr:to>
      <xdr:col>6</xdr:col>
      <xdr:colOff>561975</xdr:colOff>
      <xdr:row>93</xdr:row>
      <xdr:rowOff>159238</xdr:rowOff>
    </xdr:to>
    <xdr:sp macro="" textlink="">
      <xdr:nvSpPr>
        <xdr:cNvPr id="250" name="円/楕円 249"/>
        <xdr:cNvSpPr/>
      </xdr:nvSpPr>
      <xdr:spPr>
        <a:xfrm>
          <a:off x="4584700" y="1600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80515</xdr:rowOff>
    </xdr:from>
    <xdr:ext cx="534377" cy="259045"/>
    <xdr:sp macro="" textlink="">
      <xdr:nvSpPr>
        <xdr:cNvPr id="251" name="扶助費該当値テキスト"/>
        <xdr:cNvSpPr txBox="1"/>
      </xdr:nvSpPr>
      <xdr:spPr>
        <a:xfrm>
          <a:off x="4686300" y="1585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70,641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88385</xdr:rowOff>
    </xdr:from>
    <xdr:to>
      <xdr:col>5</xdr:col>
      <xdr:colOff>409575</xdr:colOff>
      <xdr:row>94</xdr:row>
      <xdr:rowOff>18535</xdr:rowOff>
    </xdr:to>
    <xdr:sp macro="" textlink="">
      <xdr:nvSpPr>
        <xdr:cNvPr id="252" name="円/楕円 251"/>
        <xdr:cNvSpPr/>
      </xdr:nvSpPr>
      <xdr:spPr>
        <a:xfrm>
          <a:off x="3746500" y="160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35062</xdr:rowOff>
    </xdr:from>
    <xdr:ext cx="534377" cy="259045"/>
    <xdr:sp macro="" textlink="">
      <xdr:nvSpPr>
        <xdr:cNvPr id="253" name="テキスト ボックス 252"/>
        <xdr:cNvSpPr txBox="1"/>
      </xdr:nvSpPr>
      <xdr:spPr>
        <a:xfrm>
          <a:off x="3530111" y="158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21234</xdr:rowOff>
    </xdr:from>
    <xdr:to>
      <xdr:col>4</xdr:col>
      <xdr:colOff>206375</xdr:colOff>
      <xdr:row>94</xdr:row>
      <xdr:rowOff>122834</xdr:rowOff>
    </xdr:to>
    <xdr:sp macro="" textlink="">
      <xdr:nvSpPr>
        <xdr:cNvPr id="254" name="円/楕円 253"/>
        <xdr:cNvSpPr/>
      </xdr:nvSpPr>
      <xdr:spPr>
        <a:xfrm>
          <a:off x="2857500" y="161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139361</xdr:rowOff>
    </xdr:from>
    <xdr:ext cx="534377" cy="259045"/>
    <xdr:sp macro="" textlink="">
      <xdr:nvSpPr>
        <xdr:cNvPr id="255" name="テキスト ボックス 254"/>
        <xdr:cNvSpPr txBox="1"/>
      </xdr:nvSpPr>
      <xdr:spPr>
        <a:xfrm>
          <a:off x="2641111" y="159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10643</xdr:rowOff>
    </xdr:from>
    <xdr:to>
      <xdr:col>3</xdr:col>
      <xdr:colOff>3175</xdr:colOff>
      <xdr:row>94</xdr:row>
      <xdr:rowOff>112243</xdr:rowOff>
    </xdr:to>
    <xdr:sp macro="" textlink="">
      <xdr:nvSpPr>
        <xdr:cNvPr id="256" name="円/楕円 255"/>
        <xdr:cNvSpPr/>
      </xdr:nvSpPr>
      <xdr:spPr>
        <a:xfrm>
          <a:off x="1968500" y="161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128770</xdr:rowOff>
    </xdr:from>
    <xdr:ext cx="534377" cy="259045"/>
    <xdr:sp macro="" textlink="">
      <xdr:nvSpPr>
        <xdr:cNvPr id="257" name="テキスト ボックス 256"/>
        <xdr:cNvSpPr txBox="1"/>
      </xdr:nvSpPr>
      <xdr:spPr>
        <a:xfrm>
          <a:off x="1752111" y="159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60097</xdr:rowOff>
    </xdr:from>
    <xdr:to>
      <xdr:col>1</xdr:col>
      <xdr:colOff>485775</xdr:colOff>
      <xdr:row>94</xdr:row>
      <xdr:rowOff>161697</xdr:rowOff>
    </xdr:to>
    <xdr:sp macro="" textlink="">
      <xdr:nvSpPr>
        <xdr:cNvPr id="258" name="円/楕円 257"/>
        <xdr:cNvSpPr/>
      </xdr:nvSpPr>
      <xdr:spPr>
        <a:xfrm>
          <a:off x="1079500" y="161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6774</xdr:rowOff>
    </xdr:from>
    <xdr:ext cx="534377" cy="259045"/>
    <xdr:sp macro="" textlink="">
      <xdr:nvSpPr>
        <xdr:cNvPr id="259" name="テキスト ボックス 258"/>
        <xdr:cNvSpPr txBox="1"/>
      </xdr:nvSpPr>
      <xdr:spPr>
        <a:xfrm>
          <a:off x="863111" y="159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84360</xdr:rowOff>
    </xdr:from>
    <xdr:to>
      <xdr:col>15</xdr:col>
      <xdr:colOff>180975</xdr:colOff>
      <xdr:row>35</xdr:row>
      <xdr:rowOff>130894</xdr:rowOff>
    </xdr:to>
    <xdr:cxnSp macro="">
      <xdr:nvCxnSpPr>
        <xdr:cNvPr id="287" name="直線コネクタ 286"/>
        <xdr:cNvCxnSpPr/>
      </xdr:nvCxnSpPr>
      <xdr:spPr>
        <a:xfrm flipV="1">
          <a:off x="9639300" y="6085110"/>
          <a:ext cx="8382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124997</xdr:rowOff>
    </xdr:from>
    <xdr:to>
      <xdr:col>14</xdr:col>
      <xdr:colOff>28575</xdr:colOff>
      <xdr:row>35</xdr:row>
      <xdr:rowOff>130894</xdr:rowOff>
    </xdr:to>
    <xdr:cxnSp macro="">
      <xdr:nvCxnSpPr>
        <xdr:cNvPr id="290" name="直線コネクタ 289"/>
        <xdr:cNvCxnSpPr/>
      </xdr:nvCxnSpPr>
      <xdr:spPr>
        <a:xfrm>
          <a:off x="8750300" y="6125747"/>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148224</xdr:rowOff>
    </xdr:from>
    <xdr:ext cx="534377" cy="259045"/>
    <xdr:sp macro="" textlink="">
      <xdr:nvSpPr>
        <xdr:cNvPr id="292" name="テキスト ボックス 291"/>
        <xdr:cNvSpPr txBox="1"/>
      </xdr:nvSpPr>
      <xdr:spPr>
        <a:xfrm>
          <a:off x="9372111" y="63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83547</xdr:rowOff>
    </xdr:from>
    <xdr:to>
      <xdr:col>12</xdr:col>
      <xdr:colOff>511175</xdr:colOff>
      <xdr:row>35</xdr:row>
      <xdr:rowOff>124997</xdr:rowOff>
    </xdr:to>
    <xdr:cxnSp macro="">
      <xdr:nvCxnSpPr>
        <xdr:cNvPr id="293" name="直線コネクタ 292"/>
        <xdr:cNvCxnSpPr/>
      </xdr:nvCxnSpPr>
      <xdr:spPr>
        <a:xfrm>
          <a:off x="7861300" y="6084297"/>
          <a:ext cx="889000" cy="4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26783</xdr:rowOff>
    </xdr:from>
    <xdr:ext cx="534377" cy="259045"/>
    <xdr:sp macro="" textlink="">
      <xdr:nvSpPr>
        <xdr:cNvPr id="295" name="テキスト ボックス 294"/>
        <xdr:cNvSpPr txBox="1"/>
      </xdr:nvSpPr>
      <xdr:spPr>
        <a:xfrm>
          <a:off x="8483111" y="63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83547</xdr:rowOff>
    </xdr:from>
    <xdr:to>
      <xdr:col>11</xdr:col>
      <xdr:colOff>307975</xdr:colOff>
      <xdr:row>36</xdr:row>
      <xdr:rowOff>87927</xdr:rowOff>
    </xdr:to>
    <xdr:cxnSp macro="">
      <xdr:nvCxnSpPr>
        <xdr:cNvPr id="296" name="直線コネクタ 295"/>
        <xdr:cNvCxnSpPr/>
      </xdr:nvCxnSpPr>
      <xdr:spPr>
        <a:xfrm flipV="1">
          <a:off x="6972300" y="6084297"/>
          <a:ext cx="889000" cy="17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33560</xdr:rowOff>
    </xdr:from>
    <xdr:to>
      <xdr:col>15</xdr:col>
      <xdr:colOff>231775</xdr:colOff>
      <xdr:row>35</xdr:row>
      <xdr:rowOff>135160</xdr:rowOff>
    </xdr:to>
    <xdr:sp macro="" textlink="">
      <xdr:nvSpPr>
        <xdr:cNvPr id="306" name="円/楕円 305"/>
        <xdr:cNvSpPr/>
      </xdr:nvSpPr>
      <xdr:spPr>
        <a:xfrm>
          <a:off x="10426700" y="60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56437</xdr:rowOff>
    </xdr:from>
    <xdr:ext cx="599010" cy="259045"/>
    <xdr:sp macro="" textlink="">
      <xdr:nvSpPr>
        <xdr:cNvPr id="307" name="補助費等該当値テキスト"/>
        <xdr:cNvSpPr txBox="1"/>
      </xdr:nvSpPr>
      <xdr:spPr>
        <a:xfrm>
          <a:off x="10528300" y="58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80094</xdr:rowOff>
    </xdr:from>
    <xdr:to>
      <xdr:col>14</xdr:col>
      <xdr:colOff>79375</xdr:colOff>
      <xdr:row>36</xdr:row>
      <xdr:rowOff>10244</xdr:rowOff>
    </xdr:to>
    <xdr:sp macro="" textlink="">
      <xdr:nvSpPr>
        <xdr:cNvPr id="308" name="円/楕円 307"/>
        <xdr:cNvSpPr/>
      </xdr:nvSpPr>
      <xdr:spPr>
        <a:xfrm>
          <a:off x="9588500" y="60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26771</xdr:rowOff>
    </xdr:from>
    <xdr:ext cx="599010" cy="259045"/>
    <xdr:sp macro="" textlink="">
      <xdr:nvSpPr>
        <xdr:cNvPr id="309" name="テキスト ボックス 308"/>
        <xdr:cNvSpPr txBox="1"/>
      </xdr:nvSpPr>
      <xdr:spPr>
        <a:xfrm>
          <a:off x="9339794" y="585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74197</xdr:rowOff>
    </xdr:from>
    <xdr:to>
      <xdr:col>12</xdr:col>
      <xdr:colOff>561975</xdr:colOff>
      <xdr:row>36</xdr:row>
      <xdr:rowOff>4347</xdr:rowOff>
    </xdr:to>
    <xdr:sp macro="" textlink="">
      <xdr:nvSpPr>
        <xdr:cNvPr id="310" name="円/楕円 309"/>
        <xdr:cNvSpPr/>
      </xdr:nvSpPr>
      <xdr:spPr>
        <a:xfrm>
          <a:off x="8699500" y="607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20874</xdr:rowOff>
    </xdr:from>
    <xdr:ext cx="599010" cy="259045"/>
    <xdr:sp macro="" textlink="">
      <xdr:nvSpPr>
        <xdr:cNvPr id="311" name="テキスト ボックス 310"/>
        <xdr:cNvSpPr txBox="1"/>
      </xdr:nvSpPr>
      <xdr:spPr>
        <a:xfrm>
          <a:off x="8450794" y="585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107,858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32747</xdr:rowOff>
    </xdr:from>
    <xdr:to>
      <xdr:col>11</xdr:col>
      <xdr:colOff>358775</xdr:colOff>
      <xdr:row>35</xdr:row>
      <xdr:rowOff>134347</xdr:rowOff>
    </xdr:to>
    <xdr:sp macro="" textlink="">
      <xdr:nvSpPr>
        <xdr:cNvPr id="312" name="円/楕円 311"/>
        <xdr:cNvSpPr/>
      </xdr:nvSpPr>
      <xdr:spPr>
        <a:xfrm>
          <a:off x="7810500" y="60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150874</xdr:rowOff>
    </xdr:from>
    <xdr:ext cx="599010" cy="259045"/>
    <xdr:sp macro="" textlink="">
      <xdr:nvSpPr>
        <xdr:cNvPr id="313" name="テキスト ボックス 312"/>
        <xdr:cNvSpPr txBox="1"/>
      </xdr:nvSpPr>
      <xdr:spPr>
        <a:xfrm>
          <a:off x="7561794" y="580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37127</xdr:rowOff>
    </xdr:from>
    <xdr:to>
      <xdr:col>10</xdr:col>
      <xdr:colOff>155575</xdr:colOff>
      <xdr:row>36</xdr:row>
      <xdr:rowOff>138727</xdr:rowOff>
    </xdr:to>
    <xdr:sp macro="" textlink="">
      <xdr:nvSpPr>
        <xdr:cNvPr id="314" name="円/楕円 313"/>
        <xdr:cNvSpPr/>
      </xdr:nvSpPr>
      <xdr:spPr>
        <a:xfrm>
          <a:off x="6921500" y="620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155254</xdr:rowOff>
    </xdr:from>
    <xdr:ext cx="534377" cy="259045"/>
    <xdr:sp macro="" textlink="">
      <xdr:nvSpPr>
        <xdr:cNvPr id="315" name="テキスト ボックス 314"/>
        <xdr:cNvSpPr txBox="1"/>
      </xdr:nvSpPr>
      <xdr:spPr>
        <a:xfrm>
          <a:off x="6705111" y="59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40663</xdr:rowOff>
    </xdr:from>
    <xdr:to>
      <xdr:col>15</xdr:col>
      <xdr:colOff>180975</xdr:colOff>
      <xdr:row>59</xdr:row>
      <xdr:rowOff>68225</xdr:rowOff>
    </xdr:to>
    <xdr:cxnSp macro="">
      <xdr:nvCxnSpPr>
        <xdr:cNvPr id="346" name="直線コネクタ 345"/>
        <xdr:cNvCxnSpPr/>
      </xdr:nvCxnSpPr>
      <xdr:spPr>
        <a:xfrm>
          <a:off x="9639300" y="10156213"/>
          <a:ext cx="8382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37457</xdr:rowOff>
    </xdr:from>
    <xdr:to>
      <xdr:col>14</xdr:col>
      <xdr:colOff>28575</xdr:colOff>
      <xdr:row>59</xdr:row>
      <xdr:rowOff>40663</xdr:rowOff>
    </xdr:to>
    <xdr:cxnSp macro="">
      <xdr:nvCxnSpPr>
        <xdr:cNvPr id="349" name="直線コネクタ 348"/>
        <xdr:cNvCxnSpPr/>
      </xdr:nvCxnSpPr>
      <xdr:spPr>
        <a:xfrm>
          <a:off x="8750300" y="10153007"/>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101720</xdr:rowOff>
    </xdr:from>
    <xdr:ext cx="599010" cy="259045"/>
    <xdr:sp macro="" textlink="">
      <xdr:nvSpPr>
        <xdr:cNvPr id="351" name="テキスト ボックス 350"/>
        <xdr:cNvSpPr txBox="1"/>
      </xdr:nvSpPr>
      <xdr:spPr>
        <a:xfrm>
          <a:off x="9339794" y="102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18490</xdr:rowOff>
    </xdr:from>
    <xdr:to>
      <xdr:col>12</xdr:col>
      <xdr:colOff>511175</xdr:colOff>
      <xdr:row>59</xdr:row>
      <xdr:rowOff>37457</xdr:rowOff>
    </xdr:to>
    <xdr:cxnSp macro="">
      <xdr:nvCxnSpPr>
        <xdr:cNvPr id="352" name="直線コネクタ 351"/>
        <xdr:cNvCxnSpPr/>
      </xdr:nvCxnSpPr>
      <xdr:spPr>
        <a:xfrm>
          <a:off x="7861300" y="10134040"/>
          <a:ext cx="889000" cy="1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101723</xdr:rowOff>
    </xdr:from>
    <xdr:ext cx="599010" cy="259045"/>
    <xdr:sp macro="" textlink="">
      <xdr:nvSpPr>
        <xdr:cNvPr id="354" name="テキスト ボックス 353"/>
        <xdr:cNvSpPr txBox="1"/>
      </xdr:nvSpPr>
      <xdr:spPr>
        <a:xfrm>
          <a:off x="8450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18490</xdr:rowOff>
    </xdr:from>
    <xdr:to>
      <xdr:col>11</xdr:col>
      <xdr:colOff>307975</xdr:colOff>
      <xdr:row>59</xdr:row>
      <xdr:rowOff>57247</xdr:rowOff>
    </xdr:to>
    <xdr:cxnSp macro="">
      <xdr:nvCxnSpPr>
        <xdr:cNvPr id="355" name="直線コネクタ 354"/>
        <xdr:cNvCxnSpPr/>
      </xdr:nvCxnSpPr>
      <xdr:spPr>
        <a:xfrm flipV="1">
          <a:off x="6972300" y="10134040"/>
          <a:ext cx="889000" cy="3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109838</xdr:rowOff>
    </xdr:from>
    <xdr:ext cx="534377" cy="259045"/>
    <xdr:sp macro="" textlink="">
      <xdr:nvSpPr>
        <xdr:cNvPr id="357" name="テキスト ボックス 356"/>
        <xdr:cNvSpPr txBox="1"/>
      </xdr:nvSpPr>
      <xdr:spPr>
        <a:xfrm>
          <a:off x="7594111" y="102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110754</xdr:rowOff>
    </xdr:from>
    <xdr:ext cx="534377" cy="259045"/>
    <xdr:sp macro="" textlink="">
      <xdr:nvSpPr>
        <xdr:cNvPr id="359" name="テキスト ボックス 358"/>
        <xdr:cNvSpPr txBox="1"/>
      </xdr:nvSpPr>
      <xdr:spPr>
        <a:xfrm>
          <a:off x="6705111" y="102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17425</xdr:rowOff>
    </xdr:from>
    <xdr:to>
      <xdr:col>15</xdr:col>
      <xdr:colOff>231775</xdr:colOff>
      <xdr:row>59</xdr:row>
      <xdr:rowOff>119025</xdr:rowOff>
    </xdr:to>
    <xdr:sp macro="" textlink="">
      <xdr:nvSpPr>
        <xdr:cNvPr id="365" name="円/楕円 364"/>
        <xdr:cNvSpPr/>
      </xdr:nvSpPr>
      <xdr:spPr>
        <a:xfrm>
          <a:off x="10426700" y="101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161313</xdr:rowOff>
    </xdr:from>
    <xdr:to>
      <xdr:col>14</xdr:col>
      <xdr:colOff>79375</xdr:colOff>
      <xdr:row>59</xdr:row>
      <xdr:rowOff>91463</xdr:rowOff>
    </xdr:to>
    <xdr:sp macro="" textlink="">
      <xdr:nvSpPr>
        <xdr:cNvPr id="367" name="円/楕円 366"/>
        <xdr:cNvSpPr/>
      </xdr:nvSpPr>
      <xdr:spPr>
        <a:xfrm>
          <a:off x="9588500" y="101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107990</xdr:rowOff>
    </xdr:from>
    <xdr:ext cx="599010" cy="259045"/>
    <xdr:sp macro="" textlink="">
      <xdr:nvSpPr>
        <xdr:cNvPr id="368" name="テキスト ボックス 367"/>
        <xdr:cNvSpPr txBox="1"/>
      </xdr:nvSpPr>
      <xdr:spPr>
        <a:xfrm>
          <a:off x="9339794" y="98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158107</xdr:rowOff>
    </xdr:from>
    <xdr:to>
      <xdr:col>12</xdr:col>
      <xdr:colOff>561975</xdr:colOff>
      <xdr:row>59</xdr:row>
      <xdr:rowOff>88257</xdr:rowOff>
    </xdr:to>
    <xdr:sp macro="" textlink="">
      <xdr:nvSpPr>
        <xdr:cNvPr id="369" name="円/楕円 368"/>
        <xdr:cNvSpPr/>
      </xdr:nvSpPr>
      <xdr:spPr>
        <a:xfrm>
          <a:off x="8699500" y="101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104784</xdr:rowOff>
    </xdr:from>
    <xdr:ext cx="599010" cy="259045"/>
    <xdr:sp macro="" textlink="">
      <xdr:nvSpPr>
        <xdr:cNvPr id="370" name="テキスト ボックス 369"/>
        <xdr:cNvSpPr txBox="1"/>
      </xdr:nvSpPr>
      <xdr:spPr>
        <a:xfrm>
          <a:off x="8450794" y="987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139140</xdr:rowOff>
    </xdr:from>
    <xdr:to>
      <xdr:col>11</xdr:col>
      <xdr:colOff>358775</xdr:colOff>
      <xdr:row>59</xdr:row>
      <xdr:rowOff>69290</xdr:rowOff>
    </xdr:to>
    <xdr:sp macro="" textlink="">
      <xdr:nvSpPr>
        <xdr:cNvPr id="371" name="円/楕円 370"/>
        <xdr:cNvSpPr/>
      </xdr:nvSpPr>
      <xdr:spPr>
        <a:xfrm>
          <a:off x="7810500" y="100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85817</xdr:rowOff>
    </xdr:from>
    <xdr:ext cx="599010" cy="259045"/>
    <xdr:sp macro="" textlink="">
      <xdr:nvSpPr>
        <xdr:cNvPr id="372" name="テキスト ボックス 371"/>
        <xdr:cNvSpPr txBox="1"/>
      </xdr:nvSpPr>
      <xdr:spPr>
        <a:xfrm>
          <a:off x="7561794" y="985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246,159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6447</xdr:rowOff>
    </xdr:from>
    <xdr:to>
      <xdr:col>10</xdr:col>
      <xdr:colOff>155575</xdr:colOff>
      <xdr:row>59</xdr:row>
      <xdr:rowOff>108047</xdr:rowOff>
    </xdr:to>
    <xdr:sp macro="" textlink="">
      <xdr:nvSpPr>
        <xdr:cNvPr id="373" name="円/楕円 372"/>
        <xdr:cNvSpPr/>
      </xdr:nvSpPr>
      <xdr:spPr>
        <a:xfrm>
          <a:off x="6921500" y="101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124574</xdr:rowOff>
    </xdr:from>
    <xdr:ext cx="599010" cy="259045"/>
    <xdr:sp macro="" textlink="">
      <xdr:nvSpPr>
        <xdr:cNvPr id="374" name="テキスト ボックス 373"/>
        <xdr:cNvSpPr txBox="1"/>
      </xdr:nvSpPr>
      <xdr:spPr>
        <a:xfrm>
          <a:off x="6672794" y="989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106586</xdr:rowOff>
    </xdr:from>
    <xdr:to>
      <xdr:col>15</xdr:col>
      <xdr:colOff>180975</xdr:colOff>
      <xdr:row>78</xdr:row>
      <xdr:rowOff>125470</xdr:rowOff>
    </xdr:to>
    <xdr:cxnSp macro="">
      <xdr:nvCxnSpPr>
        <xdr:cNvPr id="401" name="直線コネクタ 400"/>
        <xdr:cNvCxnSpPr/>
      </xdr:nvCxnSpPr>
      <xdr:spPr>
        <a:xfrm>
          <a:off x="9639300" y="13479686"/>
          <a:ext cx="8382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156965</xdr:rowOff>
    </xdr:from>
    <xdr:ext cx="534377" cy="259045"/>
    <xdr:sp macro="" textlink="">
      <xdr:nvSpPr>
        <xdr:cNvPr id="405" name="テキスト ボックス 404"/>
        <xdr:cNvSpPr txBox="1"/>
      </xdr:nvSpPr>
      <xdr:spPr>
        <a:xfrm>
          <a:off x="9372111" y="135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74670</xdr:rowOff>
    </xdr:from>
    <xdr:to>
      <xdr:col>15</xdr:col>
      <xdr:colOff>231775</xdr:colOff>
      <xdr:row>79</xdr:row>
      <xdr:rowOff>4820</xdr:rowOff>
    </xdr:to>
    <xdr:sp macro="" textlink="">
      <xdr:nvSpPr>
        <xdr:cNvPr id="411" name="円/楕円 410"/>
        <xdr:cNvSpPr/>
      </xdr:nvSpPr>
      <xdr:spPr>
        <a:xfrm>
          <a:off x="10426700" y="13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534377" cy="259045"/>
    <xdr:sp macro="" textlink="">
      <xdr:nvSpPr>
        <xdr:cNvPr id="412" name="普通建設事業費 （ うち新規整備　）該当値テキスト"/>
        <xdr:cNvSpPr txBox="1"/>
      </xdr:nvSpPr>
      <xdr:spPr>
        <a:xfrm>
          <a:off x="10528300" y="134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55786</xdr:rowOff>
    </xdr:from>
    <xdr:to>
      <xdr:col>14</xdr:col>
      <xdr:colOff>79375</xdr:colOff>
      <xdr:row>78</xdr:row>
      <xdr:rowOff>157386</xdr:rowOff>
    </xdr:to>
    <xdr:sp macro="" textlink="">
      <xdr:nvSpPr>
        <xdr:cNvPr id="413" name="円/楕円 412"/>
        <xdr:cNvSpPr/>
      </xdr:nvSpPr>
      <xdr:spPr>
        <a:xfrm>
          <a:off x="9588500" y="134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2463</xdr:rowOff>
    </xdr:from>
    <xdr:ext cx="534377" cy="259045"/>
    <xdr:sp macro="" textlink="">
      <xdr:nvSpPr>
        <xdr:cNvPr id="414" name="テキスト ボックス 413"/>
        <xdr:cNvSpPr txBox="1"/>
      </xdr:nvSpPr>
      <xdr:spPr>
        <a:xfrm>
          <a:off x="9372111" y="1320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41060</xdr:rowOff>
    </xdr:from>
    <xdr:to>
      <xdr:col>15</xdr:col>
      <xdr:colOff>180975</xdr:colOff>
      <xdr:row>97</xdr:row>
      <xdr:rowOff>63064</xdr:rowOff>
    </xdr:to>
    <xdr:cxnSp macro="">
      <xdr:nvCxnSpPr>
        <xdr:cNvPr id="441" name="直線コネクタ 440"/>
        <xdr:cNvCxnSpPr/>
      </xdr:nvCxnSpPr>
      <xdr:spPr>
        <a:xfrm>
          <a:off x="9639300" y="16500260"/>
          <a:ext cx="838200" cy="19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129187</xdr:rowOff>
    </xdr:from>
    <xdr:ext cx="534377" cy="259045"/>
    <xdr:sp macro="" textlink="">
      <xdr:nvSpPr>
        <xdr:cNvPr id="445" name="テキスト ボックス 444"/>
        <xdr:cNvSpPr txBox="1"/>
      </xdr:nvSpPr>
      <xdr:spPr>
        <a:xfrm>
          <a:off x="9372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12264</xdr:rowOff>
    </xdr:from>
    <xdr:to>
      <xdr:col>15</xdr:col>
      <xdr:colOff>231775</xdr:colOff>
      <xdr:row>97</xdr:row>
      <xdr:rowOff>113864</xdr:rowOff>
    </xdr:to>
    <xdr:sp macro="" textlink="">
      <xdr:nvSpPr>
        <xdr:cNvPr id="451" name="円/楕円 450"/>
        <xdr:cNvSpPr/>
      </xdr:nvSpPr>
      <xdr:spPr>
        <a:xfrm>
          <a:off x="10426700" y="166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35141</xdr:rowOff>
    </xdr:from>
    <xdr:ext cx="534377" cy="259045"/>
    <xdr:sp macro="" textlink="">
      <xdr:nvSpPr>
        <xdr:cNvPr id="452" name="普通建設事業費 （ うち更新整備　）該当値テキスト"/>
        <xdr:cNvSpPr txBox="1"/>
      </xdr:nvSpPr>
      <xdr:spPr>
        <a:xfrm>
          <a:off x="10528300" y="164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161710</xdr:rowOff>
    </xdr:from>
    <xdr:to>
      <xdr:col>14</xdr:col>
      <xdr:colOff>79375</xdr:colOff>
      <xdr:row>96</xdr:row>
      <xdr:rowOff>91860</xdr:rowOff>
    </xdr:to>
    <xdr:sp macro="" textlink="">
      <xdr:nvSpPr>
        <xdr:cNvPr id="453" name="円/楕円 452"/>
        <xdr:cNvSpPr/>
      </xdr:nvSpPr>
      <xdr:spPr>
        <a:xfrm>
          <a:off x="9588500" y="16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108387</xdr:rowOff>
    </xdr:from>
    <xdr:ext cx="534377" cy="259045"/>
    <xdr:sp macro="" textlink="">
      <xdr:nvSpPr>
        <xdr:cNvPr id="454" name="テキスト ボックス 453"/>
        <xdr:cNvSpPr txBox="1"/>
      </xdr:nvSpPr>
      <xdr:spPr>
        <a:xfrm>
          <a:off x="9372111" y="1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8438</xdr:rowOff>
    </xdr:from>
    <xdr:to>
      <xdr:col>23</xdr:col>
      <xdr:colOff>517525</xdr:colOff>
      <xdr:row>38</xdr:row>
      <xdr:rowOff>25400</xdr:rowOff>
    </xdr:to>
    <xdr:cxnSp macro="">
      <xdr:nvCxnSpPr>
        <xdr:cNvPr id="479" name="直線コネクタ 478"/>
        <xdr:cNvCxnSpPr/>
      </xdr:nvCxnSpPr>
      <xdr:spPr>
        <a:xfrm flipV="1">
          <a:off x="15481300" y="6523538"/>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151690</xdr:rowOff>
    </xdr:from>
    <xdr:to>
      <xdr:col>22</xdr:col>
      <xdr:colOff>365125</xdr:colOff>
      <xdr:row>38</xdr:row>
      <xdr:rowOff>25400</xdr:rowOff>
    </xdr:to>
    <xdr:cxnSp macro="">
      <xdr:nvCxnSpPr>
        <xdr:cNvPr id="482" name="直線コネクタ 481"/>
        <xdr:cNvCxnSpPr/>
      </xdr:nvCxnSpPr>
      <xdr:spPr>
        <a:xfrm>
          <a:off x="14592300" y="6495340"/>
          <a:ext cx="889000" cy="4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151690</xdr:rowOff>
    </xdr:from>
    <xdr:to>
      <xdr:col>21</xdr:col>
      <xdr:colOff>161925</xdr:colOff>
      <xdr:row>37</xdr:row>
      <xdr:rowOff>158068</xdr:rowOff>
    </xdr:to>
    <xdr:cxnSp macro="">
      <xdr:nvCxnSpPr>
        <xdr:cNvPr id="485" name="直線コネクタ 484"/>
        <xdr:cNvCxnSpPr/>
      </xdr:nvCxnSpPr>
      <xdr:spPr>
        <a:xfrm flipV="1">
          <a:off x="13703300" y="6495340"/>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158068</xdr:rowOff>
    </xdr:from>
    <xdr:to>
      <xdr:col>19</xdr:col>
      <xdr:colOff>644525</xdr:colOff>
      <xdr:row>38</xdr:row>
      <xdr:rowOff>25400</xdr:rowOff>
    </xdr:to>
    <xdr:cxnSp macro="">
      <xdr:nvCxnSpPr>
        <xdr:cNvPr id="488" name="直線コネクタ 487"/>
        <xdr:cNvCxnSpPr/>
      </xdr:nvCxnSpPr>
      <xdr:spPr>
        <a:xfrm flipV="1">
          <a:off x="12814300" y="6501718"/>
          <a:ext cx="8890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129088</xdr:rowOff>
    </xdr:from>
    <xdr:to>
      <xdr:col>23</xdr:col>
      <xdr:colOff>568325</xdr:colOff>
      <xdr:row>38</xdr:row>
      <xdr:rowOff>59238</xdr:rowOff>
    </xdr:to>
    <xdr:sp macro="" textlink="">
      <xdr:nvSpPr>
        <xdr:cNvPr id="498" name="円/楕円 497"/>
        <xdr:cNvSpPr/>
      </xdr:nvSpPr>
      <xdr:spPr>
        <a:xfrm>
          <a:off x="16268700" y="6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100890</xdr:rowOff>
    </xdr:from>
    <xdr:to>
      <xdr:col>21</xdr:col>
      <xdr:colOff>212725</xdr:colOff>
      <xdr:row>38</xdr:row>
      <xdr:rowOff>31040</xdr:rowOff>
    </xdr:to>
    <xdr:sp macro="" textlink="">
      <xdr:nvSpPr>
        <xdr:cNvPr id="502" name="円/楕円 501"/>
        <xdr:cNvSpPr/>
      </xdr:nvSpPr>
      <xdr:spPr>
        <a:xfrm>
          <a:off x="14541500" y="64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22167</xdr:rowOff>
    </xdr:from>
    <xdr:ext cx="469744" cy="259045"/>
    <xdr:sp macro="" textlink="">
      <xdr:nvSpPr>
        <xdr:cNvPr id="503" name="テキスト ボックス 502"/>
        <xdr:cNvSpPr txBox="1"/>
      </xdr:nvSpPr>
      <xdr:spPr>
        <a:xfrm>
          <a:off x="14357427" y="65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107268</xdr:rowOff>
    </xdr:from>
    <xdr:to>
      <xdr:col>20</xdr:col>
      <xdr:colOff>9525</xdr:colOff>
      <xdr:row>38</xdr:row>
      <xdr:rowOff>37418</xdr:rowOff>
    </xdr:to>
    <xdr:sp macro="" textlink="">
      <xdr:nvSpPr>
        <xdr:cNvPr id="504" name="円/楕円 503"/>
        <xdr:cNvSpPr/>
      </xdr:nvSpPr>
      <xdr:spPr>
        <a:xfrm>
          <a:off x="13652500" y="64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28545</xdr:rowOff>
    </xdr:from>
    <xdr:ext cx="469744" cy="259045"/>
    <xdr:sp macro="" textlink="">
      <xdr:nvSpPr>
        <xdr:cNvPr id="505" name="テキスト ボックス 504"/>
        <xdr:cNvSpPr txBox="1"/>
      </xdr:nvSpPr>
      <xdr:spPr>
        <a:xfrm>
          <a:off x="13468427" y="6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94769</xdr:rowOff>
    </xdr:from>
    <xdr:to>
      <xdr:col>23</xdr:col>
      <xdr:colOff>517525</xdr:colOff>
      <xdr:row>75</xdr:row>
      <xdr:rowOff>110691</xdr:rowOff>
    </xdr:to>
    <xdr:cxnSp macro="">
      <xdr:nvCxnSpPr>
        <xdr:cNvPr id="581" name="直線コネクタ 580"/>
        <xdr:cNvCxnSpPr/>
      </xdr:nvCxnSpPr>
      <xdr:spPr>
        <a:xfrm flipV="1">
          <a:off x="15481300" y="12953519"/>
          <a:ext cx="8382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110691</xdr:rowOff>
    </xdr:from>
    <xdr:to>
      <xdr:col>22</xdr:col>
      <xdr:colOff>365125</xdr:colOff>
      <xdr:row>75</xdr:row>
      <xdr:rowOff>113143</xdr:rowOff>
    </xdr:to>
    <xdr:cxnSp macro="">
      <xdr:nvCxnSpPr>
        <xdr:cNvPr id="584" name="直線コネクタ 583"/>
        <xdr:cNvCxnSpPr/>
      </xdr:nvCxnSpPr>
      <xdr:spPr>
        <a:xfrm flipV="1">
          <a:off x="14592300" y="12969441"/>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6" name="テキスト ボックス 585"/>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52294</xdr:rowOff>
    </xdr:from>
    <xdr:to>
      <xdr:col>21</xdr:col>
      <xdr:colOff>161925</xdr:colOff>
      <xdr:row>75</xdr:row>
      <xdr:rowOff>113143</xdr:rowOff>
    </xdr:to>
    <xdr:cxnSp macro="">
      <xdr:nvCxnSpPr>
        <xdr:cNvPr id="587" name="直線コネクタ 586"/>
        <xdr:cNvCxnSpPr/>
      </xdr:nvCxnSpPr>
      <xdr:spPr>
        <a:xfrm>
          <a:off x="13703300" y="12911044"/>
          <a:ext cx="889000" cy="6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89" name="テキスト ボックス 588"/>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2288</xdr:rowOff>
    </xdr:from>
    <xdr:to>
      <xdr:col>19</xdr:col>
      <xdr:colOff>644525</xdr:colOff>
      <xdr:row>75</xdr:row>
      <xdr:rowOff>52294</xdr:rowOff>
    </xdr:to>
    <xdr:cxnSp macro="">
      <xdr:nvCxnSpPr>
        <xdr:cNvPr id="590" name="直線コネクタ 589"/>
        <xdr:cNvCxnSpPr/>
      </xdr:nvCxnSpPr>
      <xdr:spPr>
        <a:xfrm>
          <a:off x="12814300" y="12861038"/>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2" name="テキスト ボックス 591"/>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4" name="テキスト ボックス 593"/>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43969</xdr:rowOff>
    </xdr:from>
    <xdr:to>
      <xdr:col>23</xdr:col>
      <xdr:colOff>568325</xdr:colOff>
      <xdr:row>75</xdr:row>
      <xdr:rowOff>145569</xdr:rowOff>
    </xdr:to>
    <xdr:sp macro="" textlink="">
      <xdr:nvSpPr>
        <xdr:cNvPr id="600" name="円/楕円 599"/>
        <xdr:cNvSpPr/>
      </xdr:nvSpPr>
      <xdr:spPr>
        <a:xfrm>
          <a:off x="16268700" y="129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66846</xdr:rowOff>
    </xdr:from>
    <xdr:ext cx="534377" cy="259045"/>
    <xdr:sp macro="" textlink="">
      <xdr:nvSpPr>
        <xdr:cNvPr id="601" name="公債費該当値テキスト"/>
        <xdr:cNvSpPr txBox="1"/>
      </xdr:nvSpPr>
      <xdr:spPr>
        <a:xfrm>
          <a:off x="16370300" y="127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59891</xdr:rowOff>
    </xdr:from>
    <xdr:to>
      <xdr:col>22</xdr:col>
      <xdr:colOff>415925</xdr:colOff>
      <xdr:row>75</xdr:row>
      <xdr:rowOff>161491</xdr:rowOff>
    </xdr:to>
    <xdr:sp macro="" textlink="">
      <xdr:nvSpPr>
        <xdr:cNvPr id="602" name="円/楕円 601"/>
        <xdr:cNvSpPr/>
      </xdr:nvSpPr>
      <xdr:spPr>
        <a:xfrm>
          <a:off x="15430500" y="129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6568</xdr:rowOff>
    </xdr:from>
    <xdr:ext cx="534377" cy="259045"/>
    <xdr:sp macro="" textlink="">
      <xdr:nvSpPr>
        <xdr:cNvPr id="603" name="テキスト ボックス 602"/>
        <xdr:cNvSpPr txBox="1"/>
      </xdr:nvSpPr>
      <xdr:spPr>
        <a:xfrm>
          <a:off x="15214111" y="126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62343</xdr:rowOff>
    </xdr:from>
    <xdr:to>
      <xdr:col>21</xdr:col>
      <xdr:colOff>212725</xdr:colOff>
      <xdr:row>75</xdr:row>
      <xdr:rowOff>163943</xdr:rowOff>
    </xdr:to>
    <xdr:sp macro="" textlink="">
      <xdr:nvSpPr>
        <xdr:cNvPr id="604" name="円/楕円 603"/>
        <xdr:cNvSpPr/>
      </xdr:nvSpPr>
      <xdr:spPr>
        <a:xfrm>
          <a:off x="14541500" y="129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9020</xdr:rowOff>
    </xdr:from>
    <xdr:ext cx="534377" cy="259045"/>
    <xdr:sp macro="" textlink="">
      <xdr:nvSpPr>
        <xdr:cNvPr id="605" name="テキスト ボックス 604"/>
        <xdr:cNvSpPr txBox="1"/>
      </xdr:nvSpPr>
      <xdr:spPr>
        <a:xfrm>
          <a:off x="14325111" y="126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1494</xdr:rowOff>
    </xdr:from>
    <xdr:to>
      <xdr:col>20</xdr:col>
      <xdr:colOff>9525</xdr:colOff>
      <xdr:row>75</xdr:row>
      <xdr:rowOff>103094</xdr:rowOff>
    </xdr:to>
    <xdr:sp macro="" textlink="">
      <xdr:nvSpPr>
        <xdr:cNvPr id="606" name="円/楕円 605"/>
        <xdr:cNvSpPr/>
      </xdr:nvSpPr>
      <xdr:spPr>
        <a:xfrm>
          <a:off x="13652500" y="128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119621</xdr:rowOff>
    </xdr:from>
    <xdr:ext cx="534377" cy="259045"/>
    <xdr:sp macro="" textlink="">
      <xdr:nvSpPr>
        <xdr:cNvPr id="607" name="テキスト ボックス 606"/>
        <xdr:cNvSpPr txBox="1"/>
      </xdr:nvSpPr>
      <xdr:spPr>
        <a:xfrm>
          <a:off x="13436111" y="126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122938</xdr:rowOff>
    </xdr:from>
    <xdr:to>
      <xdr:col>18</xdr:col>
      <xdr:colOff>492125</xdr:colOff>
      <xdr:row>75</xdr:row>
      <xdr:rowOff>53088</xdr:rowOff>
    </xdr:to>
    <xdr:sp macro="" textlink="">
      <xdr:nvSpPr>
        <xdr:cNvPr id="608" name="円/楕円 607"/>
        <xdr:cNvSpPr/>
      </xdr:nvSpPr>
      <xdr:spPr>
        <a:xfrm>
          <a:off x="12763500" y="128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69615</xdr:rowOff>
    </xdr:from>
    <xdr:ext cx="534377" cy="259045"/>
    <xdr:sp macro="" textlink="">
      <xdr:nvSpPr>
        <xdr:cNvPr id="609" name="テキスト ボックス 608"/>
        <xdr:cNvSpPr txBox="1"/>
      </xdr:nvSpPr>
      <xdr:spPr>
        <a:xfrm>
          <a:off x="12547111" y="1258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77921</xdr:rowOff>
    </xdr:from>
    <xdr:to>
      <xdr:col>23</xdr:col>
      <xdr:colOff>517525</xdr:colOff>
      <xdr:row>98</xdr:row>
      <xdr:rowOff>126902</xdr:rowOff>
    </xdr:to>
    <xdr:cxnSp macro="">
      <xdr:nvCxnSpPr>
        <xdr:cNvPr id="636" name="直線コネクタ 635"/>
        <xdr:cNvCxnSpPr/>
      </xdr:nvCxnSpPr>
      <xdr:spPr>
        <a:xfrm flipV="1">
          <a:off x="15481300" y="16880021"/>
          <a:ext cx="838200" cy="4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116114</xdr:rowOff>
    </xdr:from>
    <xdr:to>
      <xdr:col>22</xdr:col>
      <xdr:colOff>365125</xdr:colOff>
      <xdr:row>98</xdr:row>
      <xdr:rowOff>126902</xdr:rowOff>
    </xdr:to>
    <xdr:cxnSp macro="">
      <xdr:nvCxnSpPr>
        <xdr:cNvPr id="639" name="直線コネクタ 638"/>
        <xdr:cNvCxnSpPr/>
      </xdr:nvCxnSpPr>
      <xdr:spPr>
        <a:xfrm>
          <a:off x="14592300" y="16918214"/>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116114</xdr:rowOff>
    </xdr:from>
    <xdr:to>
      <xdr:col>21</xdr:col>
      <xdr:colOff>161925</xdr:colOff>
      <xdr:row>98</xdr:row>
      <xdr:rowOff>123110</xdr:rowOff>
    </xdr:to>
    <xdr:cxnSp macro="">
      <xdr:nvCxnSpPr>
        <xdr:cNvPr id="642" name="直線コネクタ 641"/>
        <xdr:cNvCxnSpPr/>
      </xdr:nvCxnSpPr>
      <xdr:spPr>
        <a:xfrm flipV="1">
          <a:off x="13703300" y="16918214"/>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162915</xdr:rowOff>
    </xdr:from>
    <xdr:ext cx="534377" cy="259045"/>
    <xdr:sp macro="" textlink="">
      <xdr:nvSpPr>
        <xdr:cNvPr id="644" name="テキスト ボックス 643"/>
        <xdr:cNvSpPr txBox="1"/>
      </xdr:nvSpPr>
      <xdr:spPr>
        <a:xfrm>
          <a:off x="14325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117010</xdr:rowOff>
    </xdr:from>
    <xdr:to>
      <xdr:col>19</xdr:col>
      <xdr:colOff>644525</xdr:colOff>
      <xdr:row>98</xdr:row>
      <xdr:rowOff>123110</xdr:rowOff>
    </xdr:to>
    <xdr:cxnSp macro="">
      <xdr:nvCxnSpPr>
        <xdr:cNvPr id="645" name="直線コネクタ 644"/>
        <xdr:cNvCxnSpPr/>
      </xdr:nvCxnSpPr>
      <xdr:spPr>
        <a:xfrm>
          <a:off x="12814300" y="16919110"/>
          <a:ext cx="8890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161789</xdr:rowOff>
    </xdr:from>
    <xdr:ext cx="534377" cy="259045"/>
    <xdr:sp macro="" textlink="">
      <xdr:nvSpPr>
        <xdr:cNvPr id="649" name="テキスト ボックス 648"/>
        <xdr:cNvSpPr txBox="1"/>
      </xdr:nvSpPr>
      <xdr:spPr>
        <a:xfrm>
          <a:off x="12547111" y="169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27121</xdr:rowOff>
    </xdr:from>
    <xdr:to>
      <xdr:col>23</xdr:col>
      <xdr:colOff>568325</xdr:colOff>
      <xdr:row>98</xdr:row>
      <xdr:rowOff>128721</xdr:rowOff>
    </xdr:to>
    <xdr:sp macro="" textlink="">
      <xdr:nvSpPr>
        <xdr:cNvPr id="655" name="円/楕円 654"/>
        <xdr:cNvSpPr/>
      </xdr:nvSpPr>
      <xdr:spPr>
        <a:xfrm>
          <a:off x="16268700" y="168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157948</xdr:rowOff>
    </xdr:from>
    <xdr:ext cx="599010" cy="259045"/>
    <xdr:sp macro="" textlink="">
      <xdr:nvSpPr>
        <xdr:cNvPr id="656" name="積立金該当値テキスト"/>
        <xdr:cNvSpPr txBox="1"/>
      </xdr:nvSpPr>
      <xdr:spPr>
        <a:xfrm>
          <a:off x="16370300" y="1661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76102</xdr:rowOff>
    </xdr:from>
    <xdr:to>
      <xdr:col>22</xdr:col>
      <xdr:colOff>415925</xdr:colOff>
      <xdr:row>99</xdr:row>
      <xdr:rowOff>6252</xdr:rowOff>
    </xdr:to>
    <xdr:sp macro="" textlink="">
      <xdr:nvSpPr>
        <xdr:cNvPr id="657" name="円/楕円 656"/>
        <xdr:cNvSpPr/>
      </xdr:nvSpPr>
      <xdr:spPr>
        <a:xfrm>
          <a:off x="15430500" y="168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168829</xdr:rowOff>
    </xdr:from>
    <xdr:ext cx="534377" cy="259045"/>
    <xdr:sp macro="" textlink="">
      <xdr:nvSpPr>
        <xdr:cNvPr id="658" name="テキスト ボックス 657"/>
        <xdr:cNvSpPr txBox="1"/>
      </xdr:nvSpPr>
      <xdr:spPr>
        <a:xfrm>
          <a:off x="15214111" y="169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65314</xdr:rowOff>
    </xdr:from>
    <xdr:to>
      <xdr:col>21</xdr:col>
      <xdr:colOff>212725</xdr:colOff>
      <xdr:row>98</xdr:row>
      <xdr:rowOff>166914</xdr:rowOff>
    </xdr:to>
    <xdr:sp macro="" textlink="">
      <xdr:nvSpPr>
        <xdr:cNvPr id="659" name="円/楕円 658"/>
        <xdr:cNvSpPr/>
      </xdr:nvSpPr>
      <xdr:spPr>
        <a:xfrm>
          <a:off x="14541500" y="1686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11991</xdr:rowOff>
    </xdr:from>
    <xdr:ext cx="534377" cy="259045"/>
    <xdr:sp macro="" textlink="">
      <xdr:nvSpPr>
        <xdr:cNvPr id="660" name="テキスト ボックス 659"/>
        <xdr:cNvSpPr txBox="1"/>
      </xdr:nvSpPr>
      <xdr:spPr>
        <a:xfrm>
          <a:off x="14325111" y="166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72310</xdr:rowOff>
    </xdr:from>
    <xdr:to>
      <xdr:col>20</xdr:col>
      <xdr:colOff>9525</xdr:colOff>
      <xdr:row>99</xdr:row>
      <xdr:rowOff>2460</xdr:rowOff>
    </xdr:to>
    <xdr:sp macro="" textlink="">
      <xdr:nvSpPr>
        <xdr:cNvPr id="661" name="円/楕円 660"/>
        <xdr:cNvSpPr/>
      </xdr:nvSpPr>
      <xdr:spPr>
        <a:xfrm>
          <a:off x="13652500" y="168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165037</xdr:rowOff>
    </xdr:from>
    <xdr:ext cx="534377" cy="259045"/>
    <xdr:sp macro="" textlink="">
      <xdr:nvSpPr>
        <xdr:cNvPr id="662" name="テキスト ボックス 661"/>
        <xdr:cNvSpPr txBox="1"/>
      </xdr:nvSpPr>
      <xdr:spPr>
        <a:xfrm>
          <a:off x="13436111" y="169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66210</xdr:rowOff>
    </xdr:from>
    <xdr:to>
      <xdr:col>18</xdr:col>
      <xdr:colOff>492125</xdr:colOff>
      <xdr:row>98</xdr:row>
      <xdr:rowOff>167810</xdr:rowOff>
    </xdr:to>
    <xdr:sp macro="" textlink="">
      <xdr:nvSpPr>
        <xdr:cNvPr id="663" name="円/楕円 662"/>
        <xdr:cNvSpPr/>
      </xdr:nvSpPr>
      <xdr:spPr>
        <a:xfrm>
          <a:off x="12763500" y="168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12887</xdr:rowOff>
    </xdr:from>
    <xdr:ext cx="534377" cy="259045"/>
    <xdr:sp macro="" textlink="">
      <xdr:nvSpPr>
        <xdr:cNvPr id="664" name="テキスト ボックス 663"/>
        <xdr:cNvSpPr txBox="1"/>
      </xdr:nvSpPr>
      <xdr:spPr>
        <a:xfrm>
          <a:off x="12547111" y="166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65268</xdr:rowOff>
    </xdr:from>
    <xdr:to>
      <xdr:col>32</xdr:col>
      <xdr:colOff>187325</xdr:colOff>
      <xdr:row>38</xdr:row>
      <xdr:rowOff>67142</xdr:rowOff>
    </xdr:to>
    <xdr:cxnSp macro="">
      <xdr:nvCxnSpPr>
        <xdr:cNvPr id="691" name="直線コネクタ 690"/>
        <xdr:cNvCxnSpPr/>
      </xdr:nvCxnSpPr>
      <xdr:spPr>
        <a:xfrm flipV="1">
          <a:off x="21323300" y="6580368"/>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53060</xdr:rowOff>
    </xdr:from>
    <xdr:to>
      <xdr:col>31</xdr:col>
      <xdr:colOff>34925</xdr:colOff>
      <xdr:row>38</xdr:row>
      <xdr:rowOff>67142</xdr:rowOff>
    </xdr:to>
    <xdr:cxnSp macro="">
      <xdr:nvCxnSpPr>
        <xdr:cNvPr id="694" name="直線コネクタ 693"/>
        <xdr:cNvCxnSpPr/>
      </xdr:nvCxnSpPr>
      <xdr:spPr>
        <a:xfrm>
          <a:off x="20434300" y="656816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130878</xdr:rowOff>
    </xdr:from>
    <xdr:ext cx="469744" cy="259045"/>
    <xdr:sp macro="" textlink="">
      <xdr:nvSpPr>
        <xdr:cNvPr id="696" name="テキスト ボックス 695"/>
        <xdr:cNvSpPr txBox="1"/>
      </xdr:nvSpPr>
      <xdr:spPr>
        <a:xfrm>
          <a:off x="21088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49586</xdr:rowOff>
    </xdr:from>
    <xdr:to>
      <xdr:col>29</xdr:col>
      <xdr:colOff>517525</xdr:colOff>
      <xdr:row>38</xdr:row>
      <xdr:rowOff>53060</xdr:rowOff>
    </xdr:to>
    <xdr:cxnSp macro="">
      <xdr:nvCxnSpPr>
        <xdr:cNvPr id="697" name="直線コネクタ 696"/>
        <xdr:cNvCxnSpPr/>
      </xdr:nvCxnSpPr>
      <xdr:spPr>
        <a:xfrm>
          <a:off x="19545300" y="656468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109069</xdr:rowOff>
    </xdr:from>
    <xdr:ext cx="469744" cy="259045"/>
    <xdr:sp macro="" textlink="">
      <xdr:nvSpPr>
        <xdr:cNvPr id="699" name="テキスト ボックス 698"/>
        <xdr:cNvSpPr txBox="1"/>
      </xdr:nvSpPr>
      <xdr:spPr>
        <a:xfrm>
          <a:off x="20199427"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48077</xdr:rowOff>
    </xdr:from>
    <xdr:to>
      <xdr:col>28</xdr:col>
      <xdr:colOff>314325</xdr:colOff>
      <xdr:row>38</xdr:row>
      <xdr:rowOff>49586</xdr:rowOff>
    </xdr:to>
    <xdr:cxnSp macro="">
      <xdr:nvCxnSpPr>
        <xdr:cNvPr id="700" name="直線コネクタ 699"/>
        <xdr:cNvCxnSpPr/>
      </xdr:nvCxnSpPr>
      <xdr:spPr>
        <a:xfrm>
          <a:off x="18656300" y="6563177"/>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121048</xdr:rowOff>
    </xdr:from>
    <xdr:ext cx="469744" cy="259045"/>
    <xdr:sp macro="" textlink="">
      <xdr:nvSpPr>
        <xdr:cNvPr id="702" name="テキスト ボックス 701"/>
        <xdr:cNvSpPr txBox="1"/>
      </xdr:nvSpPr>
      <xdr:spPr>
        <a:xfrm>
          <a:off x="19310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140342</xdr:rowOff>
    </xdr:from>
    <xdr:ext cx="378565" cy="259045"/>
    <xdr:sp macro="" textlink="">
      <xdr:nvSpPr>
        <xdr:cNvPr id="704" name="テキスト ボックス 703"/>
        <xdr:cNvSpPr txBox="1"/>
      </xdr:nvSpPr>
      <xdr:spPr>
        <a:xfrm>
          <a:off x="18467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14468</xdr:rowOff>
    </xdr:from>
    <xdr:to>
      <xdr:col>32</xdr:col>
      <xdr:colOff>238125</xdr:colOff>
      <xdr:row>38</xdr:row>
      <xdr:rowOff>116068</xdr:rowOff>
    </xdr:to>
    <xdr:sp macro="" textlink="">
      <xdr:nvSpPr>
        <xdr:cNvPr id="710" name="円/楕円 709"/>
        <xdr:cNvSpPr/>
      </xdr:nvSpPr>
      <xdr:spPr>
        <a:xfrm>
          <a:off x="22110700" y="6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134536</xdr:rowOff>
    </xdr:from>
    <xdr:ext cx="469744" cy="259045"/>
    <xdr:sp macro="" textlink="">
      <xdr:nvSpPr>
        <xdr:cNvPr id="711" name="投資及び出資金該当値テキスト"/>
        <xdr:cNvSpPr txBox="1"/>
      </xdr:nvSpPr>
      <xdr:spPr>
        <a:xfrm>
          <a:off x="22212300" y="64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16342</xdr:rowOff>
    </xdr:from>
    <xdr:to>
      <xdr:col>31</xdr:col>
      <xdr:colOff>85725</xdr:colOff>
      <xdr:row>38</xdr:row>
      <xdr:rowOff>117942</xdr:rowOff>
    </xdr:to>
    <xdr:sp macro="" textlink="">
      <xdr:nvSpPr>
        <xdr:cNvPr id="712" name="円/楕円 711"/>
        <xdr:cNvSpPr/>
      </xdr:nvSpPr>
      <xdr:spPr>
        <a:xfrm>
          <a:off x="21272500" y="65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134469</xdr:rowOff>
    </xdr:from>
    <xdr:ext cx="469744" cy="259045"/>
    <xdr:sp macro="" textlink="">
      <xdr:nvSpPr>
        <xdr:cNvPr id="713" name="テキスト ボックス 712"/>
        <xdr:cNvSpPr txBox="1"/>
      </xdr:nvSpPr>
      <xdr:spPr>
        <a:xfrm>
          <a:off x="21088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2260</xdr:rowOff>
    </xdr:from>
    <xdr:to>
      <xdr:col>29</xdr:col>
      <xdr:colOff>568325</xdr:colOff>
      <xdr:row>38</xdr:row>
      <xdr:rowOff>103860</xdr:rowOff>
    </xdr:to>
    <xdr:sp macro="" textlink="">
      <xdr:nvSpPr>
        <xdr:cNvPr id="714" name="円/楕円 713"/>
        <xdr:cNvSpPr/>
      </xdr:nvSpPr>
      <xdr:spPr>
        <a:xfrm>
          <a:off x="20383500" y="65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120388</xdr:rowOff>
    </xdr:from>
    <xdr:ext cx="469744" cy="259045"/>
    <xdr:sp macro="" textlink="">
      <xdr:nvSpPr>
        <xdr:cNvPr id="715" name="テキスト ボックス 714"/>
        <xdr:cNvSpPr txBox="1"/>
      </xdr:nvSpPr>
      <xdr:spPr>
        <a:xfrm>
          <a:off x="20199427" y="629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170236</xdr:rowOff>
    </xdr:from>
    <xdr:to>
      <xdr:col>28</xdr:col>
      <xdr:colOff>365125</xdr:colOff>
      <xdr:row>38</xdr:row>
      <xdr:rowOff>100386</xdr:rowOff>
    </xdr:to>
    <xdr:sp macro="" textlink="">
      <xdr:nvSpPr>
        <xdr:cNvPr id="716" name="円/楕円 715"/>
        <xdr:cNvSpPr/>
      </xdr:nvSpPr>
      <xdr:spPr>
        <a:xfrm>
          <a:off x="19494500" y="65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116913</xdr:rowOff>
    </xdr:from>
    <xdr:ext cx="469744" cy="259045"/>
    <xdr:sp macro="" textlink="">
      <xdr:nvSpPr>
        <xdr:cNvPr id="717" name="テキスト ボックス 716"/>
        <xdr:cNvSpPr txBox="1"/>
      </xdr:nvSpPr>
      <xdr:spPr>
        <a:xfrm>
          <a:off x="19310427" y="62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168727</xdr:rowOff>
    </xdr:from>
    <xdr:to>
      <xdr:col>27</xdr:col>
      <xdr:colOff>161925</xdr:colOff>
      <xdr:row>38</xdr:row>
      <xdr:rowOff>98877</xdr:rowOff>
    </xdr:to>
    <xdr:sp macro="" textlink="">
      <xdr:nvSpPr>
        <xdr:cNvPr id="718" name="円/楕円 717"/>
        <xdr:cNvSpPr/>
      </xdr:nvSpPr>
      <xdr:spPr>
        <a:xfrm>
          <a:off x="18605500" y="651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115404</xdr:rowOff>
    </xdr:from>
    <xdr:ext cx="469744" cy="259045"/>
    <xdr:sp macro="" textlink="">
      <xdr:nvSpPr>
        <xdr:cNvPr id="719" name="テキスト ボックス 718"/>
        <xdr:cNvSpPr txBox="1"/>
      </xdr:nvSpPr>
      <xdr:spPr>
        <a:xfrm>
          <a:off x="18421427" y="628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170879</xdr:rowOff>
    </xdr:from>
    <xdr:to>
      <xdr:col>32</xdr:col>
      <xdr:colOff>187325</xdr:colOff>
      <xdr:row>58</xdr:row>
      <xdr:rowOff>9817</xdr:rowOff>
    </xdr:to>
    <xdr:cxnSp macro="">
      <xdr:nvCxnSpPr>
        <xdr:cNvPr id="748" name="直線コネクタ 747"/>
        <xdr:cNvCxnSpPr/>
      </xdr:nvCxnSpPr>
      <xdr:spPr>
        <a:xfrm flipV="1">
          <a:off x="21323300" y="9943529"/>
          <a:ext cx="8382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49"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9817</xdr:rowOff>
    </xdr:from>
    <xdr:to>
      <xdr:col>31</xdr:col>
      <xdr:colOff>34925</xdr:colOff>
      <xdr:row>58</xdr:row>
      <xdr:rowOff>15177</xdr:rowOff>
    </xdr:to>
    <xdr:cxnSp macro="">
      <xdr:nvCxnSpPr>
        <xdr:cNvPr id="751" name="直線コネクタ 750"/>
        <xdr:cNvCxnSpPr/>
      </xdr:nvCxnSpPr>
      <xdr:spPr>
        <a:xfrm flipV="1">
          <a:off x="20434300" y="9953917"/>
          <a:ext cx="889000" cy="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49483</xdr:rowOff>
    </xdr:from>
    <xdr:ext cx="469744" cy="259045"/>
    <xdr:sp macro="" textlink="">
      <xdr:nvSpPr>
        <xdr:cNvPr id="753" name="テキスト ボックス 752"/>
        <xdr:cNvSpPr txBox="1"/>
      </xdr:nvSpPr>
      <xdr:spPr>
        <a:xfrm>
          <a:off x="21088427" y="101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15177</xdr:rowOff>
    </xdr:from>
    <xdr:to>
      <xdr:col>29</xdr:col>
      <xdr:colOff>517525</xdr:colOff>
      <xdr:row>58</xdr:row>
      <xdr:rowOff>15227</xdr:rowOff>
    </xdr:to>
    <xdr:cxnSp macro="">
      <xdr:nvCxnSpPr>
        <xdr:cNvPr id="754" name="直線コネクタ 753"/>
        <xdr:cNvCxnSpPr/>
      </xdr:nvCxnSpPr>
      <xdr:spPr>
        <a:xfrm flipV="1">
          <a:off x="19545300" y="9959277"/>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48989</xdr:rowOff>
    </xdr:from>
    <xdr:ext cx="469744" cy="259045"/>
    <xdr:sp macro="" textlink="">
      <xdr:nvSpPr>
        <xdr:cNvPr id="756" name="テキスト ボックス 755"/>
        <xdr:cNvSpPr txBox="1"/>
      </xdr:nvSpPr>
      <xdr:spPr>
        <a:xfrm>
          <a:off x="20199427" y="101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15227</xdr:rowOff>
    </xdr:from>
    <xdr:to>
      <xdr:col>28</xdr:col>
      <xdr:colOff>314325</xdr:colOff>
      <xdr:row>58</xdr:row>
      <xdr:rowOff>21437</xdr:rowOff>
    </xdr:to>
    <xdr:cxnSp macro="">
      <xdr:nvCxnSpPr>
        <xdr:cNvPr id="757" name="直線コネクタ 756"/>
        <xdr:cNvCxnSpPr/>
      </xdr:nvCxnSpPr>
      <xdr:spPr>
        <a:xfrm flipV="1">
          <a:off x="18656300" y="9959327"/>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44175</xdr:rowOff>
    </xdr:from>
    <xdr:ext cx="469744" cy="259045"/>
    <xdr:sp macro="" textlink="">
      <xdr:nvSpPr>
        <xdr:cNvPr id="759" name="テキスト ボックス 758"/>
        <xdr:cNvSpPr txBox="1"/>
      </xdr:nvSpPr>
      <xdr:spPr>
        <a:xfrm>
          <a:off x="19310427" y="101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42625</xdr:rowOff>
    </xdr:from>
    <xdr:ext cx="469744" cy="259045"/>
    <xdr:sp macro="" textlink="">
      <xdr:nvSpPr>
        <xdr:cNvPr id="761" name="テキスト ボックス 760"/>
        <xdr:cNvSpPr txBox="1"/>
      </xdr:nvSpPr>
      <xdr:spPr>
        <a:xfrm>
          <a:off x="18421427" y="101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120079</xdr:rowOff>
    </xdr:from>
    <xdr:to>
      <xdr:col>32</xdr:col>
      <xdr:colOff>238125</xdr:colOff>
      <xdr:row>58</xdr:row>
      <xdr:rowOff>50229</xdr:rowOff>
    </xdr:to>
    <xdr:sp macro="" textlink="">
      <xdr:nvSpPr>
        <xdr:cNvPr id="767" name="円/楕円 766"/>
        <xdr:cNvSpPr/>
      </xdr:nvSpPr>
      <xdr:spPr>
        <a:xfrm>
          <a:off x="22110700" y="98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142956</xdr:rowOff>
    </xdr:from>
    <xdr:ext cx="534377" cy="259045"/>
    <xdr:sp macro="" textlink="">
      <xdr:nvSpPr>
        <xdr:cNvPr id="768" name="貸付金該当値テキスト"/>
        <xdr:cNvSpPr txBox="1"/>
      </xdr:nvSpPr>
      <xdr:spPr>
        <a:xfrm>
          <a:off x="22212300" y="97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130467</xdr:rowOff>
    </xdr:from>
    <xdr:to>
      <xdr:col>31</xdr:col>
      <xdr:colOff>85725</xdr:colOff>
      <xdr:row>58</xdr:row>
      <xdr:rowOff>60617</xdr:rowOff>
    </xdr:to>
    <xdr:sp macro="" textlink="">
      <xdr:nvSpPr>
        <xdr:cNvPr id="769" name="円/楕円 768"/>
        <xdr:cNvSpPr/>
      </xdr:nvSpPr>
      <xdr:spPr>
        <a:xfrm>
          <a:off x="21272500" y="99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77144</xdr:rowOff>
    </xdr:from>
    <xdr:ext cx="534377" cy="259045"/>
    <xdr:sp macro="" textlink="">
      <xdr:nvSpPr>
        <xdr:cNvPr id="770" name="テキスト ボックス 769"/>
        <xdr:cNvSpPr txBox="1"/>
      </xdr:nvSpPr>
      <xdr:spPr>
        <a:xfrm>
          <a:off x="21056111" y="96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135827</xdr:rowOff>
    </xdr:from>
    <xdr:to>
      <xdr:col>29</xdr:col>
      <xdr:colOff>568325</xdr:colOff>
      <xdr:row>58</xdr:row>
      <xdr:rowOff>65977</xdr:rowOff>
    </xdr:to>
    <xdr:sp macro="" textlink="">
      <xdr:nvSpPr>
        <xdr:cNvPr id="771" name="円/楕円 770"/>
        <xdr:cNvSpPr/>
      </xdr:nvSpPr>
      <xdr:spPr>
        <a:xfrm>
          <a:off x="20383500" y="99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82504</xdr:rowOff>
    </xdr:from>
    <xdr:ext cx="534377" cy="259045"/>
    <xdr:sp macro="" textlink="">
      <xdr:nvSpPr>
        <xdr:cNvPr id="772" name="テキスト ボックス 771"/>
        <xdr:cNvSpPr txBox="1"/>
      </xdr:nvSpPr>
      <xdr:spPr>
        <a:xfrm>
          <a:off x="20167111" y="968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135877</xdr:rowOff>
    </xdr:from>
    <xdr:to>
      <xdr:col>28</xdr:col>
      <xdr:colOff>365125</xdr:colOff>
      <xdr:row>58</xdr:row>
      <xdr:rowOff>66027</xdr:rowOff>
    </xdr:to>
    <xdr:sp macro="" textlink="">
      <xdr:nvSpPr>
        <xdr:cNvPr id="773" name="円/楕円 772"/>
        <xdr:cNvSpPr/>
      </xdr:nvSpPr>
      <xdr:spPr>
        <a:xfrm>
          <a:off x="19494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82554</xdr:rowOff>
    </xdr:from>
    <xdr:ext cx="534377" cy="259045"/>
    <xdr:sp macro="" textlink="">
      <xdr:nvSpPr>
        <xdr:cNvPr id="774" name="テキスト ボックス 773"/>
        <xdr:cNvSpPr txBox="1"/>
      </xdr:nvSpPr>
      <xdr:spPr>
        <a:xfrm>
          <a:off x="19278111" y="96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142087</xdr:rowOff>
    </xdr:from>
    <xdr:to>
      <xdr:col>27</xdr:col>
      <xdr:colOff>161925</xdr:colOff>
      <xdr:row>58</xdr:row>
      <xdr:rowOff>72237</xdr:rowOff>
    </xdr:to>
    <xdr:sp macro="" textlink="">
      <xdr:nvSpPr>
        <xdr:cNvPr id="775" name="円/楕円 774"/>
        <xdr:cNvSpPr/>
      </xdr:nvSpPr>
      <xdr:spPr>
        <a:xfrm>
          <a:off x="18605500" y="991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88764</xdr:rowOff>
    </xdr:from>
    <xdr:ext cx="534377" cy="259045"/>
    <xdr:sp macro="" textlink="">
      <xdr:nvSpPr>
        <xdr:cNvPr id="776" name="テキスト ボックス 775"/>
        <xdr:cNvSpPr txBox="1"/>
      </xdr:nvSpPr>
      <xdr:spPr>
        <a:xfrm>
          <a:off x="18389111" y="96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36716</xdr:rowOff>
    </xdr:from>
    <xdr:to>
      <xdr:col>32</xdr:col>
      <xdr:colOff>187325</xdr:colOff>
      <xdr:row>76</xdr:row>
      <xdr:rowOff>85103</xdr:rowOff>
    </xdr:to>
    <xdr:cxnSp macro="">
      <xdr:nvCxnSpPr>
        <xdr:cNvPr id="806" name="直線コネクタ 805"/>
        <xdr:cNvCxnSpPr/>
      </xdr:nvCxnSpPr>
      <xdr:spPr>
        <a:xfrm flipV="1">
          <a:off x="21323300" y="13066916"/>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85103</xdr:rowOff>
    </xdr:from>
    <xdr:to>
      <xdr:col>31</xdr:col>
      <xdr:colOff>34925</xdr:colOff>
      <xdr:row>76</xdr:row>
      <xdr:rowOff>124561</xdr:rowOff>
    </xdr:to>
    <xdr:cxnSp macro="">
      <xdr:nvCxnSpPr>
        <xdr:cNvPr id="809" name="直線コネクタ 808"/>
        <xdr:cNvCxnSpPr/>
      </xdr:nvCxnSpPr>
      <xdr:spPr>
        <a:xfrm flipV="1">
          <a:off x="20434300" y="13115303"/>
          <a:ext cx="889000" cy="3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124561</xdr:rowOff>
    </xdr:from>
    <xdr:to>
      <xdr:col>29</xdr:col>
      <xdr:colOff>517525</xdr:colOff>
      <xdr:row>76</xdr:row>
      <xdr:rowOff>157454</xdr:rowOff>
    </xdr:to>
    <xdr:cxnSp macro="">
      <xdr:nvCxnSpPr>
        <xdr:cNvPr id="812" name="直線コネクタ 811"/>
        <xdr:cNvCxnSpPr/>
      </xdr:nvCxnSpPr>
      <xdr:spPr>
        <a:xfrm flipV="1">
          <a:off x="19545300" y="13154761"/>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157454</xdr:rowOff>
    </xdr:from>
    <xdr:to>
      <xdr:col>28</xdr:col>
      <xdr:colOff>314325</xdr:colOff>
      <xdr:row>77</xdr:row>
      <xdr:rowOff>25236</xdr:rowOff>
    </xdr:to>
    <xdr:cxnSp macro="">
      <xdr:nvCxnSpPr>
        <xdr:cNvPr id="815" name="直線コネクタ 814"/>
        <xdr:cNvCxnSpPr/>
      </xdr:nvCxnSpPr>
      <xdr:spPr>
        <a:xfrm flipV="1">
          <a:off x="18656300" y="13187654"/>
          <a:ext cx="889000" cy="3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157366</xdr:rowOff>
    </xdr:from>
    <xdr:to>
      <xdr:col>32</xdr:col>
      <xdr:colOff>238125</xdr:colOff>
      <xdr:row>76</xdr:row>
      <xdr:rowOff>87516</xdr:rowOff>
    </xdr:to>
    <xdr:sp macro="" textlink="">
      <xdr:nvSpPr>
        <xdr:cNvPr id="825" name="円/楕円 824"/>
        <xdr:cNvSpPr/>
      </xdr:nvSpPr>
      <xdr:spPr>
        <a:xfrm>
          <a:off x="22110700" y="130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135793</xdr:rowOff>
    </xdr:from>
    <xdr:ext cx="534377" cy="259045"/>
    <xdr:sp macro="" textlink="">
      <xdr:nvSpPr>
        <xdr:cNvPr id="826" name="繰出金該当値テキスト"/>
        <xdr:cNvSpPr txBox="1"/>
      </xdr:nvSpPr>
      <xdr:spPr>
        <a:xfrm>
          <a:off x="22212300" y="129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34303</xdr:rowOff>
    </xdr:from>
    <xdr:to>
      <xdr:col>31</xdr:col>
      <xdr:colOff>85725</xdr:colOff>
      <xdr:row>76</xdr:row>
      <xdr:rowOff>135903</xdr:rowOff>
    </xdr:to>
    <xdr:sp macro="" textlink="">
      <xdr:nvSpPr>
        <xdr:cNvPr id="827" name="円/楕円 826"/>
        <xdr:cNvSpPr/>
      </xdr:nvSpPr>
      <xdr:spPr>
        <a:xfrm>
          <a:off x="21272500" y="130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127030</xdr:rowOff>
    </xdr:from>
    <xdr:ext cx="534377" cy="259045"/>
    <xdr:sp macro="" textlink="">
      <xdr:nvSpPr>
        <xdr:cNvPr id="828" name="テキスト ボックス 827"/>
        <xdr:cNvSpPr txBox="1"/>
      </xdr:nvSpPr>
      <xdr:spPr>
        <a:xfrm>
          <a:off x="21056111" y="1315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73761</xdr:rowOff>
    </xdr:from>
    <xdr:to>
      <xdr:col>29</xdr:col>
      <xdr:colOff>568325</xdr:colOff>
      <xdr:row>77</xdr:row>
      <xdr:rowOff>3911</xdr:rowOff>
    </xdr:to>
    <xdr:sp macro="" textlink="">
      <xdr:nvSpPr>
        <xdr:cNvPr id="829" name="円/楕円 828"/>
        <xdr:cNvSpPr/>
      </xdr:nvSpPr>
      <xdr:spPr>
        <a:xfrm>
          <a:off x="20383500" y="131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166488</xdr:rowOff>
    </xdr:from>
    <xdr:ext cx="534377" cy="259045"/>
    <xdr:sp macro="" textlink="">
      <xdr:nvSpPr>
        <xdr:cNvPr id="830" name="テキスト ボックス 829"/>
        <xdr:cNvSpPr txBox="1"/>
      </xdr:nvSpPr>
      <xdr:spPr>
        <a:xfrm>
          <a:off x="20167111" y="1319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106654</xdr:rowOff>
    </xdr:from>
    <xdr:to>
      <xdr:col>28</xdr:col>
      <xdr:colOff>365125</xdr:colOff>
      <xdr:row>77</xdr:row>
      <xdr:rowOff>36804</xdr:rowOff>
    </xdr:to>
    <xdr:sp macro="" textlink="">
      <xdr:nvSpPr>
        <xdr:cNvPr id="831" name="円/楕円 830"/>
        <xdr:cNvSpPr/>
      </xdr:nvSpPr>
      <xdr:spPr>
        <a:xfrm>
          <a:off x="19494500" y="131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27931</xdr:rowOff>
    </xdr:from>
    <xdr:ext cx="534377" cy="259045"/>
    <xdr:sp macro="" textlink="">
      <xdr:nvSpPr>
        <xdr:cNvPr id="832" name="テキスト ボックス 831"/>
        <xdr:cNvSpPr txBox="1"/>
      </xdr:nvSpPr>
      <xdr:spPr>
        <a:xfrm>
          <a:off x="19278111" y="132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145886</xdr:rowOff>
    </xdr:from>
    <xdr:to>
      <xdr:col>27</xdr:col>
      <xdr:colOff>161925</xdr:colOff>
      <xdr:row>77</xdr:row>
      <xdr:rowOff>76036</xdr:rowOff>
    </xdr:to>
    <xdr:sp macro="" textlink="">
      <xdr:nvSpPr>
        <xdr:cNvPr id="833" name="円/楕円 832"/>
        <xdr:cNvSpPr/>
      </xdr:nvSpPr>
      <xdr:spPr>
        <a:xfrm>
          <a:off x="18605500" y="131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67163</xdr:rowOff>
    </xdr:from>
    <xdr:ext cx="534377" cy="259045"/>
    <xdr:sp macro="" textlink="">
      <xdr:nvSpPr>
        <xdr:cNvPr id="834" name="テキスト ボックス 833"/>
        <xdr:cNvSpPr txBox="1"/>
      </xdr:nvSpPr>
      <xdr:spPr>
        <a:xfrm>
          <a:off x="18389111" y="132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８６０，４８０円となっている。主な構成項目である人件費は、住民一人当たり１２５，７１２円となっており、平成２３年度以降１１万円台を推移してきたが増加となった。増加した要因としては、退職者の再任用や新規職員採用により職員給与等が増となったこと、普通建設費の減少による事業費支弁人件費が減となったことである。前年度と比較すると１０．８％増加していることから類似団体平均と比べて高い水準にある。今後も退職者の再任用の増加や普通建設費の減少による事業費支弁人件費の減少が考えられることから、適正な職員人数管理を目指すこととしている。普通建設事業費は住民一人当たり９３，８６５円となっており、類似団体と比較して一人当たりコストが低い状態となっている。これは、平成２７年度に予定されていた明治百年通りにぎわい創出事業が翌年度に繰り越したことが大きな要因である。平成２３年度から平成２６年度までは、類似団体平均と比較してコストが高い水準となっており平成２３・２４年度に実施した新総合教育エリア整備、平成２５・２６年度新庁舎移転整備が主な原因である。また、平成２８年度まで予定している明治百年通りにぎわい創出事業が大規模な事業であるため高い水準となることが見込まれている。平成２９年度以降は大規模事業を予定していないことから事業費は減少すると見込んでいるが、各種計画に基づき、事業の取捨選択を徹底していくことで、事業費の減少に取り組む。</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秋田県小坂町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5,489
5,479
201.70
4,886,196
4,723,175
155,442
2,682,286
5,132,779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125.7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65405</xdr:rowOff>
    </xdr:from>
    <xdr:to>
      <xdr:col>6</xdr:col>
      <xdr:colOff>511175</xdr:colOff>
      <xdr:row>31</xdr:row>
      <xdr:rowOff>107442</xdr:rowOff>
    </xdr:to>
    <xdr:cxnSp macro="">
      <xdr:nvCxnSpPr>
        <xdr:cNvPr id="61" name="直線コネクタ 60"/>
        <xdr:cNvCxnSpPr/>
      </xdr:nvCxnSpPr>
      <xdr:spPr>
        <a:xfrm>
          <a:off x="3797300" y="5380355"/>
          <a:ext cx="8382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65405</xdr:rowOff>
    </xdr:from>
    <xdr:to>
      <xdr:col>5</xdr:col>
      <xdr:colOff>358775</xdr:colOff>
      <xdr:row>31</xdr:row>
      <xdr:rowOff>137033</xdr:rowOff>
    </xdr:to>
    <xdr:cxnSp macro="">
      <xdr:nvCxnSpPr>
        <xdr:cNvPr id="64" name="直線コネクタ 63"/>
        <xdr:cNvCxnSpPr/>
      </xdr:nvCxnSpPr>
      <xdr:spPr>
        <a:xfrm flipV="1">
          <a:off x="2908300" y="538035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71772</xdr:rowOff>
    </xdr:from>
    <xdr:ext cx="469744" cy="259045"/>
    <xdr:sp macro="" textlink="">
      <xdr:nvSpPr>
        <xdr:cNvPr id="66" name="テキスト ボックス 65"/>
        <xdr:cNvSpPr txBox="1"/>
      </xdr:nvSpPr>
      <xdr:spPr>
        <a:xfrm>
          <a:off x="3562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117856</xdr:rowOff>
    </xdr:from>
    <xdr:to>
      <xdr:col>4</xdr:col>
      <xdr:colOff>155575</xdr:colOff>
      <xdr:row>31</xdr:row>
      <xdr:rowOff>137033</xdr:rowOff>
    </xdr:to>
    <xdr:cxnSp macro="">
      <xdr:nvCxnSpPr>
        <xdr:cNvPr id="67" name="直線コネクタ 66"/>
        <xdr:cNvCxnSpPr/>
      </xdr:nvCxnSpPr>
      <xdr:spPr>
        <a:xfrm>
          <a:off x="2019300" y="5432806"/>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105681</xdr:rowOff>
    </xdr:from>
    <xdr:ext cx="469744" cy="259045"/>
    <xdr:sp macro="" textlink="">
      <xdr:nvSpPr>
        <xdr:cNvPr id="69" name="テキスト ボックス 68"/>
        <xdr:cNvSpPr txBox="1"/>
      </xdr:nvSpPr>
      <xdr:spPr>
        <a:xfrm>
          <a:off x="2673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113665</xdr:rowOff>
    </xdr:from>
    <xdr:to>
      <xdr:col>2</xdr:col>
      <xdr:colOff>638175</xdr:colOff>
      <xdr:row>31</xdr:row>
      <xdr:rowOff>117856</xdr:rowOff>
    </xdr:to>
    <xdr:cxnSp macro="">
      <xdr:nvCxnSpPr>
        <xdr:cNvPr id="70" name="直線コネクタ 69"/>
        <xdr:cNvCxnSpPr/>
      </xdr:nvCxnSpPr>
      <xdr:spPr>
        <a:xfrm>
          <a:off x="1130300" y="5257165"/>
          <a:ext cx="889000" cy="1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76217</xdr:rowOff>
    </xdr:from>
    <xdr:ext cx="469744" cy="259045"/>
    <xdr:sp macro="" textlink="">
      <xdr:nvSpPr>
        <xdr:cNvPr id="72" name="テキスト ボックス 71"/>
        <xdr:cNvSpPr txBox="1"/>
      </xdr:nvSpPr>
      <xdr:spPr>
        <a:xfrm>
          <a:off x="1784427" y="59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109491</xdr:rowOff>
    </xdr:from>
    <xdr:ext cx="534377" cy="259045"/>
    <xdr:sp macro="" textlink="">
      <xdr:nvSpPr>
        <xdr:cNvPr id="74" name="テキスト ボックス 73"/>
        <xdr:cNvSpPr txBox="1"/>
      </xdr:nvSpPr>
      <xdr:spPr>
        <a:xfrm>
          <a:off x="863111" y="57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56642</xdr:rowOff>
    </xdr:from>
    <xdr:to>
      <xdr:col>6</xdr:col>
      <xdr:colOff>561975</xdr:colOff>
      <xdr:row>31</xdr:row>
      <xdr:rowOff>158242</xdr:rowOff>
    </xdr:to>
    <xdr:sp macro="" textlink="">
      <xdr:nvSpPr>
        <xdr:cNvPr id="80" name="円/楕円 79"/>
        <xdr:cNvSpPr/>
      </xdr:nvSpPr>
      <xdr:spPr>
        <a:xfrm>
          <a:off x="4584700" y="53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79519</xdr:rowOff>
    </xdr:from>
    <xdr:ext cx="534377" cy="259045"/>
    <xdr:sp macro="" textlink="">
      <xdr:nvSpPr>
        <xdr:cNvPr id="81" name="議会費該当値テキスト"/>
        <xdr:cNvSpPr txBox="1"/>
      </xdr:nvSpPr>
      <xdr:spPr>
        <a:xfrm>
          <a:off x="4686300" y="522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14605</xdr:rowOff>
    </xdr:from>
    <xdr:to>
      <xdr:col>5</xdr:col>
      <xdr:colOff>409575</xdr:colOff>
      <xdr:row>31</xdr:row>
      <xdr:rowOff>116205</xdr:rowOff>
    </xdr:to>
    <xdr:sp macro="" textlink="">
      <xdr:nvSpPr>
        <xdr:cNvPr id="82" name="円/楕円 81"/>
        <xdr:cNvSpPr/>
      </xdr:nvSpPr>
      <xdr:spPr>
        <a:xfrm>
          <a:off x="3746500" y="53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132732</xdr:rowOff>
    </xdr:from>
    <xdr:ext cx="534377" cy="259045"/>
    <xdr:sp macro="" textlink="">
      <xdr:nvSpPr>
        <xdr:cNvPr id="83" name="テキスト ボックス 82"/>
        <xdr:cNvSpPr txBox="1"/>
      </xdr:nvSpPr>
      <xdr:spPr>
        <a:xfrm>
          <a:off x="3530111" y="51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86233</xdr:rowOff>
    </xdr:from>
    <xdr:to>
      <xdr:col>4</xdr:col>
      <xdr:colOff>206375</xdr:colOff>
      <xdr:row>32</xdr:row>
      <xdr:rowOff>16383</xdr:rowOff>
    </xdr:to>
    <xdr:sp macro="" textlink="">
      <xdr:nvSpPr>
        <xdr:cNvPr id="84" name="円/楕円 83"/>
        <xdr:cNvSpPr/>
      </xdr:nvSpPr>
      <xdr:spPr>
        <a:xfrm>
          <a:off x="2857500" y="54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32910</xdr:rowOff>
    </xdr:from>
    <xdr:ext cx="534377" cy="259045"/>
    <xdr:sp macro="" textlink="">
      <xdr:nvSpPr>
        <xdr:cNvPr id="85" name="テキスト ボックス 84"/>
        <xdr:cNvSpPr txBox="1"/>
      </xdr:nvSpPr>
      <xdr:spPr>
        <a:xfrm>
          <a:off x="2641111" y="517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67056</xdr:rowOff>
    </xdr:from>
    <xdr:to>
      <xdr:col>3</xdr:col>
      <xdr:colOff>3175</xdr:colOff>
      <xdr:row>31</xdr:row>
      <xdr:rowOff>168656</xdr:rowOff>
    </xdr:to>
    <xdr:sp macro="" textlink="">
      <xdr:nvSpPr>
        <xdr:cNvPr id="86" name="円/楕円 85"/>
        <xdr:cNvSpPr/>
      </xdr:nvSpPr>
      <xdr:spPr>
        <a:xfrm>
          <a:off x="1968500" y="53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13733</xdr:rowOff>
    </xdr:from>
    <xdr:ext cx="534377" cy="259045"/>
    <xdr:sp macro="" textlink="">
      <xdr:nvSpPr>
        <xdr:cNvPr id="87" name="テキスト ボックス 86"/>
        <xdr:cNvSpPr txBox="1"/>
      </xdr:nvSpPr>
      <xdr:spPr>
        <a:xfrm>
          <a:off x="1752111" y="51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62865</xdr:rowOff>
    </xdr:from>
    <xdr:to>
      <xdr:col>1</xdr:col>
      <xdr:colOff>485775</xdr:colOff>
      <xdr:row>30</xdr:row>
      <xdr:rowOff>164465</xdr:rowOff>
    </xdr:to>
    <xdr:sp macro="" textlink="">
      <xdr:nvSpPr>
        <xdr:cNvPr id="88" name="円/楕円 87"/>
        <xdr:cNvSpPr/>
      </xdr:nvSpPr>
      <xdr:spPr>
        <a:xfrm>
          <a:off x="1079500" y="52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9542</xdr:rowOff>
    </xdr:from>
    <xdr:ext cx="534377" cy="259045"/>
    <xdr:sp macro="" textlink="">
      <xdr:nvSpPr>
        <xdr:cNvPr id="89" name="テキスト ボックス 88"/>
        <xdr:cNvSpPr txBox="1"/>
      </xdr:nvSpPr>
      <xdr:spPr>
        <a:xfrm>
          <a:off x="863111" y="49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26081</xdr:rowOff>
    </xdr:from>
    <xdr:to>
      <xdr:col>6</xdr:col>
      <xdr:colOff>511175</xdr:colOff>
      <xdr:row>58</xdr:row>
      <xdr:rowOff>48520</xdr:rowOff>
    </xdr:to>
    <xdr:cxnSp macro="">
      <xdr:nvCxnSpPr>
        <xdr:cNvPr id="116" name="直線コネクタ 115"/>
        <xdr:cNvCxnSpPr/>
      </xdr:nvCxnSpPr>
      <xdr:spPr>
        <a:xfrm flipV="1">
          <a:off x="3797300" y="9970181"/>
          <a:ext cx="8382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48520</xdr:rowOff>
    </xdr:from>
    <xdr:to>
      <xdr:col>5</xdr:col>
      <xdr:colOff>358775</xdr:colOff>
      <xdr:row>58</xdr:row>
      <xdr:rowOff>68920</xdr:rowOff>
    </xdr:to>
    <xdr:cxnSp macro="">
      <xdr:nvCxnSpPr>
        <xdr:cNvPr id="119" name="直線コネクタ 118"/>
        <xdr:cNvCxnSpPr/>
      </xdr:nvCxnSpPr>
      <xdr:spPr>
        <a:xfrm flipV="1">
          <a:off x="2908300" y="9992620"/>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94173</xdr:rowOff>
    </xdr:from>
    <xdr:ext cx="599010" cy="259045"/>
    <xdr:sp macro="" textlink="">
      <xdr:nvSpPr>
        <xdr:cNvPr id="121" name="テキスト ボックス 120"/>
        <xdr:cNvSpPr txBox="1"/>
      </xdr:nvSpPr>
      <xdr:spPr>
        <a:xfrm>
          <a:off x="3497794" y="1003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68920</xdr:rowOff>
    </xdr:from>
    <xdr:to>
      <xdr:col>4</xdr:col>
      <xdr:colOff>155575</xdr:colOff>
      <xdr:row>58</xdr:row>
      <xdr:rowOff>85460</xdr:rowOff>
    </xdr:to>
    <xdr:cxnSp macro="">
      <xdr:nvCxnSpPr>
        <xdr:cNvPr id="122" name="直線コネクタ 121"/>
        <xdr:cNvCxnSpPr/>
      </xdr:nvCxnSpPr>
      <xdr:spPr>
        <a:xfrm flipV="1">
          <a:off x="2019300" y="10013020"/>
          <a:ext cx="8890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123901</xdr:rowOff>
    </xdr:from>
    <xdr:ext cx="599010" cy="259045"/>
    <xdr:sp macro="" textlink="">
      <xdr:nvSpPr>
        <xdr:cNvPr id="124" name="テキスト ボックス 123"/>
        <xdr:cNvSpPr txBox="1"/>
      </xdr:nvSpPr>
      <xdr:spPr>
        <a:xfrm>
          <a:off x="2608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79277</xdr:rowOff>
    </xdr:from>
    <xdr:to>
      <xdr:col>2</xdr:col>
      <xdr:colOff>638175</xdr:colOff>
      <xdr:row>58</xdr:row>
      <xdr:rowOff>85460</xdr:rowOff>
    </xdr:to>
    <xdr:cxnSp macro="">
      <xdr:nvCxnSpPr>
        <xdr:cNvPr id="125" name="直線コネクタ 124"/>
        <xdr:cNvCxnSpPr/>
      </xdr:nvCxnSpPr>
      <xdr:spPr>
        <a:xfrm>
          <a:off x="1130300" y="10023377"/>
          <a:ext cx="889000" cy="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125958</xdr:rowOff>
    </xdr:from>
    <xdr:ext cx="599010" cy="259045"/>
    <xdr:sp macro="" textlink="">
      <xdr:nvSpPr>
        <xdr:cNvPr id="129" name="テキスト ボックス 128"/>
        <xdr:cNvSpPr txBox="1"/>
      </xdr:nvSpPr>
      <xdr:spPr>
        <a:xfrm>
          <a:off x="830794" y="1007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146731</xdr:rowOff>
    </xdr:from>
    <xdr:to>
      <xdr:col>6</xdr:col>
      <xdr:colOff>561975</xdr:colOff>
      <xdr:row>58</xdr:row>
      <xdr:rowOff>76881</xdr:rowOff>
    </xdr:to>
    <xdr:sp macro="" textlink="">
      <xdr:nvSpPr>
        <xdr:cNvPr id="135" name="円/楕円 134"/>
        <xdr:cNvSpPr/>
      </xdr:nvSpPr>
      <xdr:spPr>
        <a:xfrm>
          <a:off x="4584700" y="99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106108</xdr:rowOff>
    </xdr:from>
    <xdr:ext cx="599010" cy="259045"/>
    <xdr:sp macro="" textlink="">
      <xdr:nvSpPr>
        <xdr:cNvPr id="136" name="総務費該当値テキスト"/>
        <xdr:cNvSpPr txBox="1"/>
      </xdr:nvSpPr>
      <xdr:spPr>
        <a:xfrm>
          <a:off x="4686300" y="970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169170</xdr:rowOff>
    </xdr:from>
    <xdr:to>
      <xdr:col>5</xdr:col>
      <xdr:colOff>409575</xdr:colOff>
      <xdr:row>58</xdr:row>
      <xdr:rowOff>99320</xdr:rowOff>
    </xdr:to>
    <xdr:sp macro="" textlink="">
      <xdr:nvSpPr>
        <xdr:cNvPr id="137" name="円/楕円 136"/>
        <xdr:cNvSpPr/>
      </xdr:nvSpPr>
      <xdr:spPr>
        <a:xfrm>
          <a:off x="3746500" y="9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115847</xdr:rowOff>
    </xdr:from>
    <xdr:ext cx="599010" cy="259045"/>
    <xdr:sp macro="" textlink="">
      <xdr:nvSpPr>
        <xdr:cNvPr id="138" name="テキスト ボックス 137"/>
        <xdr:cNvSpPr txBox="1"/>
      </xdr:nvSpPr>
      <xdr:spPr>
        <a:xfrm>
          <a:off x="3497794" y="971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199,430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18120</xdr:rowOff>
    </xdr:from>
    <xdr:to>
      <xdr:col>4</xdr:col>
      <xdr:colOff>206375</xdr:colOff>
      <xdr:row>58</xdr:row>
      <xdr:rowOff>119720</xdr:rowOff>
    </xdr:to>
    <xdr:sp macro="" textlink="">
      <xdr:nvSpPr>
        <xdr:cNvPr id="139" name="円/楕円 138"/>
        <xdr:cNvSpPr/>
      </xdr:nvSpPr>
      <xdr:spPr>
        <a:xfrm>
          <a:off x="2857500" y="99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136247</xdr:rowOff>
    </xdr:from>
    <xdr:ext cx="599010" cy="259045"/>
    <xdr:sp macro="" textlink="">
      <xdr:nvSpPr>
        <xdr:cNvPr id="140" name="テキスト ボックス 139"/>
        <xdr:cNvSpPr txBox="1"/>
      </xdr:nvSpPr>
      <xdr:spPr>
        <a:xfrm>
          <a:off x="2608794" y="973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34660</xdr:rowOff>
    </xdr:from>
    <xdr:to>
      <xdr:col>3</xdr:col>
      <xdr:colOff>3175</xdr:colOff>
      <xdr:row>58</xdr:row>
      <xdr:rowOff>136260</xdr:rowOff>
    </xdr:to>
    <xdr:sp macro="" textlink="">
      <xdr:nvSpPr>
        <xdr:cNvPr id="141" name="円/楕円 140"/>
        <xdr:cNvSpPr/>
      </xdr:nvSpPr>
      <xdr:spPr>
        <a:xfrm>
          <a:off x="1968500" y="99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127387</xdr:rowOff>
    </xdr:from>
    <xdr:ext cx="599010" cy="259045"/>
    <xdr:sp macro="" textlink="">
      <xdr:nvSpPr>
        <xdr:cNvPr id="142" name="テキスト ボックス 141"/>
        <xdr:cNvSpPr txBox="1"/>
      </xdr:nvSpPr>
      <xdr:spPr>
        <a:xfrm>
          <a:off x="1719794" y="100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28477</xdr:rowOff>
    </xdr:from>
    <xdr:to>
      <xdr:col>1</xdr:col>
      <xdr:colOff>485775</xdr:colOff>
      <xdr:row>58</xdr:row>
      <xdr:rowOff>130077</xdr:rowOff>
    </xdr:to>
    <xdr:sp macro="" textlink="">
      <xdr:nvSpPr>
        <xdr:cNvPr id="143" name="円/楕円 142"/>
        <xdr:cNvSpPr/>
      </xdr:nvSpPr>
      <xdr:spPr>
        <a:xfrm>
          <a:off x="1079500" y="997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146604</xdr:rowOff>
    </xdr:from>
    <xdr:ext cx="599010" cy="259045"/>
    <xdr:sp macro="" textlink="">
      <xdr:nvSpPr>
        <xdr:cNvPr id="144" name="テキスト ボックス 143"/>
        <xdr:cNvSpPr txBox="1"/>
      </xdr:nvSpPr>
      <xdr:spPr>
        <a:xfrm>
          <a:off x="830794" y="974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132094</xdr:rowOff>
    </xdr:from>
    <xdr:to>
      <xdr:col>6</xdr:col>
      <xdr:colOff>511175</xdr:colOff>
      <xdr:row>76</xdr:row>
      <xdr:rowOff>136589</xdr:rowOff>
    </xdr:to>
    <xdr:cxnSp macro="">
      <xdr:nvCxnSpPr>
        <xdr:cNvPr id="171" name="直線コネクタ 170"/>
        <xdr:cNvCxnSpPr/>
      </xdr:nvCxnSpPr>
      <xdr:spPr>
        <a:xfrm>
          <a:off x="3797300" y="13162294"/>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132094</xdr:rowOff>
    </xdr:from>
    <xdr:to>
      <xdr:col>5</xdr:col>
      <xdr:colOff>358775</xdr:colOff>
      <xdr:row>76</xdr:row>
      <xdr:rowOff>170183</xdr:rowOff>
    </xdr:to>
    <xdr:cxnSp macro="">
      <xdr:nvCxnSpPr>
        <xdr:cNvPr id="174" name="直線コネクタ 173"/>
        <xdr:cNvCxnSpPr/>
      </xdr:nvCxnSpPr>
      <xdr:spPr>
        <a:xfrm flipV="1">
          <a:off x="2908300" y="13162294"/>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4906</xdr:rowOff>
    </xdr:from>
    <xdr:ext cx="599010" cy="259045"/>
    <xdr:sp macro="" textlink="">
      <xdr:nvSpPr>
        <xdr:cNvPr id="176" name="テキスト ボックス 175"/>
        <xdr:cNvSpPr txBox="1"/>
      </xdr:nvSpPr>
      <xdr:spPr>
        <a:xfrm>
          <a:off x="3497794" y="1320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168979</xdr:rowOff>
    </xdr:from>
    <xdr:to>
      <xdr:col>4</xdr:col>
      <xdr:colOff>155575</xdr:colOff>
      <xdr:row>76</xdr:row>
      <xdr:rowOff>170183</xdr:rowOff>
    </xdr:to>
    <xdr:cxnSp macro="">
      <xdr:nvCxnSpPr>
        <xdr:cNvPr id="177" name="直線コネクタ 176"/>
        <xdr:cNvCxnSpPr/>
      </xdr:nvCxnSpPr>
      <xdr:spPr>
        <a:xfrm>
          <a:off x="2019300" y="13199179"/>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63098</xdr:rowOff>
    </xdr:from>
    <xdr:ext cx="599010" cy="259045"/>
    <xdr:sp macro="" textlink="">
      <xdr:nvSpPr>
        <xdr:cNvPr id="179" name="テキスト ボックス 178"/>
        <xdr:cNvSpPr txBox="1"/>
      </xdr:nvSpPr>
      <xdr:spPr>
        <a:xfrm>
          <a:off x="2608794" y="129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168979</xdr:rowOff>
    </xdr:from>
    <xdr:to>
      <xdr:col>2</xdr:col>
      <xdr:colOff>638175</xdr:colOff>
      <xdr:row>77</xdr:row>
      <xdr:rowOff>4728</xdr:rowOff>
    </xdr:to>
    <xdr:cxnSp macro="">
      <xdr:nvCxnSpPr>
        <xdr:cNvPr id="180" name="直線コネクタ 179"/>
        <xdr:cNvCxnSpPr/>
      </xdr:nvCxnSpPr>
      <xdr:spPr>
        <a:xfrm flipV="1">
          <a:off x="1130300" y="13199179"/>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85789</xdr:rowOff>
    </xdr:from>
    <xdr:to>
      <xdr:col>6</xdr:col>
      <xdr:colOff>561975</xdr:colOff>
      <xdr:row>77</xdr:row>
      <xdr:rowOff>15939</xdr:rowOff>
    </xdr:to>
    <xdr:sp macro="" textlink="">
      <xdr:nvSpPr>
        <xdr:cNvPr id="190" name="円/楕円 189"/>
        <xdr:cNvSpPr/>
      </xdr:nvSpPr>
      <xdr:spPr>
        <a:xfrm>
          <a:off x="4584700" y="131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64216</xdr:rowOff>
    </xdr:from>
    <xdr:ext cx="599010" cy="259045"/>
    <xdr:sp macro="" textlink="">
      <xdr:nvSpPr>
        <xdr:cNvPr id="191" name="民生費該当値テキスト"/>
        <xdr:cNvSpPr txBox="1"/>
      </xdr:nvSpPr>
      <xdr:spPr>
        <a:xfrm>
          <a:off x="4686300" y="130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81294</xdr:rowOff>
    </xdr:from>
    <xdr:to>
      <xdr:col>5</xdr:col>
      <xdr:colOff>409575</xdr:colOff>
      <xdr:row>77</xdr:row>
      <xdr:rowOff>11444</xdr:rowOff>
    </xdr:to>
    <xdr:sp macro="" textlink="">
      <xdr:nvSpPr>
        <xdr:cNvPr id="192" name="円/楕円 191"/>
        <xdr:cNvSpPr/>
      </xdr:nvSpPr>
      <xdr:spPr>
        <a:xfrm>
          <a:off x="3746500" y="131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27971</xdr:rowOff>
    </xdr:from>
    <xdr:ext cx="599010" cy="259045"/>
    <xdr:sp macro="" textlink="">
      <xdr:nvSpPr>
        <xdr:cNvPr id="193" name="テキスト ボックス 192"/>
        <xdr:cNvSpPr txBox="1"/>
      </xdr:nvSpPr>
      <xdr:spPr>
        <a:xfrm>
          <a:off x="3497794" y="1288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153,327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119383</xdr:rowOff>
    </xdr:from>
    <xdr:to>
      <xdr:col>4</xdr:col>
      <xdr:colOff>206375</xdr:colOff>
      <xdr:row>77</xdr:row>
      <xdr:rowOff>49533</xdr:rowOff>
    </xdr:to>
    <xdr:sp macro="" textlink="">
      <xdr:nvSpPr>
        <xdr:cNvPr id="194" name="円/楕円 193"/>
        <xdr:cNvSpPr/>
      </xdr:nvSpPr>
      <xdr:spPr>
        <a:xfrm>
          <a:off x="2857500" y="131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40660</xdr:rowOff>
    </xdr:from>
    <xdr:ext cx="599010" cy="259045"/>
    <xdr:sp macro="" textlink="">
      <xdr:nvSpPr>
        <xdr:cNvPr id="195" name="テキスト ボックス 194"/>
        <xdr:cNvSpPr txBox="1"/>
      </xdr:nvSpPr>
      <xdr:spPr>
        <a:xfrm>
          <a:off x="2608794" y="1324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118179</xdr:rowOff>
    </xdr:from>
    <xdr:to>
      <xdr:col>3</xdr:col>
      <xdr:colOff>3175</xdr:colOff>
      <xdr:row>77</xdr:row>
      <xdr:rowOff>48329</xdr:rowOff>
    </xdr:to>
    <xdr:sp macro="" textlink="">
      <xdr:nvSpPr>
        <xdr:cNvPr id="196" name="円/楕円 195"/>
        <xdr:cNvSpPr/>
      </xdr:nvSpPr>
      <xdr:spPr>
        <a:xfrm>
          <a:off x="1968500" y="131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39456</xdr:rowOff>
    </xdr:from>
    <xdr:ext cx="599010" cy="259045"/>
    <xdr:sp macro="" textlink="">
      <xdr:nvSpPr>
        <xdr:cNvPr id="197" name="テキスト ボックス 196"/>
        <xdr:cNvSpPr txBox="1"/>
      </xdr:nvSpPr>
      <xdr:spPr>
        <a:xfrm>
          <a:off x="1719794" y="1324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137,192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125378</xdr:rowOff>
    </xdr:from>
    <xdr:to>
      <xdr:col>1</xdr:col>
      <xdr:colOff>485775</xdr:colOff>
      <xdr:row>77</xdr:row>
      <xdr:rowOff>55528</xdr:rowOff>
    </xdr:to>
    <xdr:sp macro="" textlink="">
      <xdr:nvSpPr>
        <xdr:cNvPr id="198" name="円/楕円 197"/>
        <xdr:cNvSpPr/>
      </xdr:nvSpPr>
      <xdr:spPr>
        <a:xfrm>
          <a:off x="1079500" y="131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46655</xdr:rowOff>
    </xdr:from>
    <xdr:ext cx="599010" cy="259045"/>
    <xdr:sp macro="" textlink="">
      <xdr:nvSpPr>
        <xdr:cNvPr id="199" name="テキスト ボックス 198"/>
        <xdr:cNvSpPr txBox="1"/>
      </xdr:nvSpPr>
      <xdr:spPr>
        <a:xfrm>
          <a:off x="830794" y="1324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58558</xdr:rowOff>
    </xdr:from>
    <xdr:to>
      <xdr:col>6</xdr:col>
      <xdr:colOff>511175</xdr:colOff>
      <xdr:row>94</xdr:row>
      <xdr:rowOff>79589</xdr:rowOff>
    </xdr:to>
    <xdr:cxnSp macro="">
      <xdr:nvCxnSpPr>
        <xdr:cNvPr id="230" name="直線コネクタ 229"/>
        <xdr:cNvCxnSpPr/>
      </xdr:nvCxnSpPr>
      <xdr:spPr>
        <a:xfrm>
          <a:off x="3797300" y="16174858"/>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58558</xdr:rowOff>
    </xdr:from>
    <xdr:to>
      <xdr:col>5</xdr:col>
      <xdr:colOff>358775</xdr:colOff>
      <xdr:row>95</xdr:row>
      <xdr:rowOff>1191</xdr:rowOff>
    </xdr:to>
    <xdr:cxnSp macro="">
      <xdr:nvCxnSpPr>
        <xdr:cNvPr id="233" name="直線コネクタ 232"/>
        <xdr:cNvCxnSpPr/>
      </xdr:nvCxnSpPr>
      <xdr:spPr>
        <a:xfrm flipV="1">
          <a:off x="2908300" y="16174858"/>
          <a:ext cx="889000" cy="1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51162</xdr:rowOff>
    </xdr:from>
    <xdr:ext cx="534377" cy="259045"/>
    <xdr:sp macro="" textlink="">
      <xdr:nvSpPr>
        <xdr:cNvPr id="235" name="テキスト ボックス 234"/>
        <xdr:cNvSpPr txBox="1"/>
      </xdr:nvSpPr>
      <xdr:spPr>
        <a:xfrm>
          <a:off x="3530111" y="163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104049</xdr:rowOff>
    </xdr:from>
    <xdr:to>
      <xdr:col>4</xdr:col>
      <xdr:colOff>155575</xdr:colOff>
      <xdr:row>95</xdr:row>
      <xdr:rowOff>1191</xdr:rowOff>
    </xdr:to>
    <xdr:cxnSp macro="">
      <xdr:nvCxnSpPr>
        <xdr:cNvPr id="236" name="直線コネクタ 235"/>
        <xdr:cNvCxnSpPr/>
      </xdr:nvCxnSpPr>
      <xdr:spPr>
        <a:xfrm>
          <a:off x="2019300" y="16220349"/>
          <a:ext cx="889000" cy="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110348</xdr:rowOff>
    </xdr:from>
    <xdr:ext cx="534377" cy="259045"/>
    <xdr:sp macro="" textlink="">
      <xdr:nvSpPr>
        <xdr:cNvPr id="238" name="テキスト ボックス 237"/>
        <xdr:cNvSpPr txBox="1"/>
      </xdr:nvSpPr>
      <xdr:spPr>
        <a:xfrm>
          <a:off x="2641111" y="16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104049</xdr:rowOff>
    </xdr:from>
    <xdr:to>
      <xdr:col>2</xdr:col>
      <xdr:colOff>638175</xdr:colOff>
      <xdr:row>95</xdr:row>
      <xdr:rowOff>13055</xdr:rowOff>
    </xdr:to>
    <xdr:cxnSp macro="">
      <xdr:nvCxnSpPr>
        <xdr:cNvPr id="239" name="直線コネクタ 238"/>
        <xdr:cNvCxnSpPr/>
      </xdr:nvCxnSpPr>
      <xdr:spPr>
        <a:xfrm flipV="1">
          <a:off x="1130300" y="16220349"/>
          <a:ext cx="889000" cy="8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170218</xdr:rowOff>
    </xdr:from>
    <xdr:ext cx="534377" cy="259045"/>
    <xdr:sp macro="" textlink="">
      <xdr:nvSpPr>
        <xdr:cNvPr id="241" name="テキスト ボックス 240"/>
        <xdr:cNvSpPr txBox="1"/>
      </xdr:nvSpPr>
      <xdr:spPr>
        <a:xfrm>
          <a:off x="1752111" y="164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13671</xdr:rowOff>
    </xdr:from>
    <xdr:ext cx="534377" cy="259045"/>
    <xdr:sp macro="" textlink="">
      <xdr:nvSpPr>
        <xdr:cNvPr id="243" name="テキスト ボックス 242"/>
        <xdr:cNvSpPr txBox="1"/>
      </xdr:nvSpPr>
      <xdr:spPr>
        <a:xfrm>
          <a:off x="863111" y="16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28789</xdr:rowOff>
    </xdr:from>
    <xdr:to>
      <xdr:col>6</xdr:col>
      <xdr:colOff>561975</xdr:colOff>
      <xdr:row>94</xdr:row>
      <xdr:rowOff>130389</xdr:rowOff>
    </xdr:to>
    <xdr:sp macro="" textlink="">
      <xdr:nvSpPr>
        <xdr:cNvPr id="249" name="円/楕円 248"/>
        <xdr:cNvSpPr/>
      </xdr:nvSpPr>
      <xdr:spPr>
        <a:xfrm>
          <a:off x="4584700" y="161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51666</xdr:rowOff>
    </xdr:from>
    <xdr:ext cx="534377" cy="259045"/>
    <xdr:sp macro="" textlink="">
      <xdr:nvSpPr>
        <xdr:cNvPr id="250" name="衛生費該当値テキスト"/>
        <xdr:cNvSpPr txBox="1"/>
      </xdr:nvSpPr>
      <xdr:spPr>
        <a:xfrm>
          <a:off x="4686300" y="159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80,522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7758</xdr:rowOff>
    </xdr:from>
    <xdr:to>
      <xdr:col>5</xdr:col>
      <xdr:colOff>409575</xdr:colOff>
      <xdr:row>94</xdr:row>
      <xdr:rowOff>109358</xdr:rowOff>
    </xdr:to>
    <xdr:sp macro="" textlink="">
      <xdr:nvSpPr>
        <xdr:cNvPr id="251" name="円/楕円 250"/>
        <xdr:cNvSpPr/>
      </xdr:nvSpPr>
      <xdr:spPr>
        <a:xfrm>
          <a:off x="3746500" y="161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125885</xdr:rowOff>
    </xdr:from>
    <xdr:ext cx="534377" cy="259045"/>
    <xdr:sp macro="" textlink="">
      <xdr:nvSpPr>
        <xdr:cNvPr id="252" name="テキスト ボックス 251"/>
        <xdr:cNvSpPr txBox="1"/>
      </xdr:nvSpPr>
      <xdr:spPr>
        <a:xfrm>
          <a:off x="3530111" y="158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121841</xdr:rowOff>
    </xdr:from>
    <xdr:to>
      <xdr:col>4</xdr:col>
      <xdr:colOff>206375</xdr:colOff>
      <xdr:row>95</xdr:row>
      <xdr:rowOff>51991</xdr:rowOff>
    </xdr:to>
    <xdr:sp macro="" textlink="">
      <xdr:nvSpPr>
        <xdr:cNvPr id="253" name="円/楕円 252"/>
        <xdr:cNvSpPr/>
      </xdr:nvSpPr>
      <xdr:spPr>
        <a:xfrm>
          <a:off x="2857500" y="162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68518</xdr:rowOff>
    </xdr:from>
    <xdr:ext cx="534377" cy="259045"/>
    <xdr:sp macro="" textlink="">
      <xdr:nvSpPr>
        <xdr:cNvPr id="254" name="テキスト ボックス 253"/>
        <xdr:cNvSpPr txBox="1"/>
      </xdr:nvSpPr>
      <xdr:spPr>
        <a:xfrm>
          <a:off x="2641111" y="1601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53249</xdr:rowOff>
    </xdr:from>
    <xdr:to>
      <xdr:col>3</xdr:col>
      <xdr:colOff>3175</xdr:colOff>
      <xdr:row>94</xdr:row>
      <xdr:rowOff>154849</xdr:rowOff>
    </xdr:to>
    <xdr:sp macro="" textlink="">
      <xdr:nvSpPr>
        <xdr:cNvPr id="255" name="円/楕円 254"/>
        <xdr:cNvSpPr/>
      </xdr:nvSpPr>
      <xdr:spPr>
        <a:xfrm>
          <a:off x="1968500" y="161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171376</xdr:rowOff>
    </xdr:from>
    <xdr:ext cx="534377" cy="259045"/>
    <xdr:sp macro="" textlink="">
      <xdr:nvSpPr>
        <xdr:cNvPr id="256" name="テキスト ボックス 255"/>
        <xdr:cNvSpPr txBox="1"/>
      </xdr:nvSpPr>
      <xdr:spPr>
        <a:xfrm>
          <a:off x="1752111" y="159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78,275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133705</xdr:rowOff>
    </xdr:from>
    <xdr:to>
      <xdr:col>1</xdr:col>
      <xdr:colOff>485775</xdr:colOff>
      <xdr:row>95</xdr:row>
      <xdr:rowOff>63855</xdr:rowOff>
    </xdr:to>
    <xdr:sp macro="" textlink="">
      <xdr:nvSpPr>
        <xdr:cNvPr id="257" name="円/楕円 256"/>
        <xdr:cNvSpPr/>
      </xdr:nvSpPr>
      <xdr:spPr>
        <a:xfrm>
          <a:off x="1079500" y="162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80382</xdr:rowOff>
    </xdr:from>
    <xdr:ext cx="534377" cy="259045"/>
    <xdr:sp macro="" textlink="">
      <xdr:nvSpPr>
        <xdr:cNvPr id="258" name="テキスト ボックス 257"/>
        <xdr:cNvSpPr txBox="1"/>
      </xdr:nvSpPr>
      <xdr:spPr>
        <a:xfrm>
          <a:off x="863111" y="160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85705</xdr:rowOff>
    </xdr:from>
    <xdr:to>
      <xdr:col>15</xdr:col>
      <xdr:colOff>180975</xdr:colOff>
      <xdr:row>36</xdr:row>
      <xdr:rowOff>125938</xdr:rowOff>
    </xdr:to>
    <xdr:cxnSp macro="">
      <xdr:nvCxnSpPr>
        <xdr:cNvPr id="285" name="直線コネクタ 284"/>
        <xdr:cNvCxnSpPr/>
      </xdr:nvCxnSpPr>
      <xdr:spPr>
        <a:xfrm>
          <a:off x="9639300" y="6086455"/>
          <a:ext cx="8382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85705</xdr:rowOff>
    </xdr:from>
    <xdr:to>
      <xdr:col>14</xdr:col>
      <xdr:colOff>28575</xdr:colOff>
      <xdr:row>36</xdr:row>
      <xdr:rowOff>77887</xdr:rowOff>
    </xdr:to>
    <xdr:cxnSp macro="">
      <xdr:nvCxnSpPr>
        <xdr:cNvPr id="288" name="直線コネクタ 287"/>
        <xdr:cNvCxnSpPr/>
      </xdr:nvCxnSpPr>
      <xdr:spPr>
        <a:xfrm flipV="1">
          <a:off x="8750300" y="6086455"/>
          <a:ext cx="889000" cy="16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64721</xdr:rowOff>
    </xdr:from>
    <xdr:ext cx="469744" cy="259045"/>
    <xdr:sp macro="" textlink="">
      <xdr:nvSpPr>
        <xdr:cNvPr id="290" name="テキスト ボックス 289"/>
        <xdr:cNvSpPr txBox="1"/>
      </xdr:nvSpPr>
      <xdr:spPr>
        <a:xfrm>
          <a:off x="9404427" y="657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13650</xdr:rowOff>
    </xdr:from>
    <xdr:to>
      <xdr:col>12</xdr:col>
      <xdr:colOff>511175</xdr:colOff>
      <xdr:row>36</xdr:row>
      <xdr:rowOff>77887</xdr:rowOff>
    </xdr:to>
    <xdr:cxnSp macro="">
      <xdr:nvCxnSpPr>
        <xdr:cNvPr id="291" name="直線コネクタ 290"/>
        <xdr:cNvCxnSpPr/>
      </xdr:nvCxnSpPr>
      <xdr:spPr>
        <a:xfrm>
          <a:off x="7861300" y="6185850"/>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46890</xdr:rowOff>
    </xdr:from>
    <xdr:ext cx="469744" cy="259045"/>
    <xdr:sp macro="" textlink="">
      <xdr:nvSpPr>
        <xdr:cNvPr id="293" name="テキスト ボックス 292"/>
        <xdr:cNvSpPr txBox="1"/>
      </xdr:nvSpPr>
      <xdr:spPr>
        <a:xfrm>
          <a:off x="8515427" y="65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105730</xdr:rowOff>
    </xdr:from>
    <xdr:to>
      <xdr:col>11</xdr:col>
      <xdr:colOff>307975</xdr:colOff>
      <xdr:row>36</xdr:row>
      <xdr:rowOff>13650</xdr:rowOff>
    </xdr:to>
    <xdr:cxnSp macro="">
      <xdr:nvCxnSpPr>
        <xdr:cNvPr id="294" name="直線コネクタ 293"/>
        <xdr:cNvCxnSpPr/>
      </xdr:nvCxnSpPr>
      <xdr:spPr>
        <a:xfrm>
          <a:off x="6972300" y="6106480"/>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34638</xdr:rowOff>
    </xdr:from>
    <xdr:ext cx="469744" cy="259045"/>
    <xdr:sp macro="" textlink="">
      <xdr:nvSpPr>
        <xdr:cNvPr id="296" name="テキスト ボックス 295"/>
        <xdr:cNvSpPr txBox="1"/>
      </xdr:nvSpPr>
      <xdr:spPr>
        <a:xfrm>
          <a:off x="7626427" y="65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130284</xdr:rowOff>
    </xdr:from>
    <xdr:ext cx="469744" cy="259045"/>
    <xdr:sp macro="" textlink="">
      <xdr:nvSpPr>
        <xdr:cNvPr id="298" name="テキスト ボックス 297"/>
        <xdr:cNvSpPr txBox="1"/>
      </xdr:nvSpPr>
      <xdr:spPr>
        <a:xfrm>
          <a:off x="6737427" y="647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75138</xdr:rowOff>
    </xdr:from>
    <xdr:to>
      <xdr:col>15</xdr:col>
      <xdr:colOff>231775</xdr:colOff>
      <xdr:row>37</xdr:row>
      <xdr:rowOff>5288</xdr:rowOff>
    </xdr:to>
    <xdr:sp macro="" textlink="">
      <xdr:nvSpPr>
        <xdr:cNvPr id="304" name="円/楕円 303"/>
        <xdr:cNvSpPr/>
      </xdr:nvSpPr>
      <xdr:spPr>
        <a:xfrm>
          <a:off x="10426700" y="62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98015</xdr:rowOff>
    </xdr:from>
    <xdr:ext cx="469744" cy="259045"/>
    <xdr:sp macro="" textlink="">
      <xdr:nvSpPr>
        <xdr:cNvPr id="305" name="労働費該当値テキスト"/>
        <xdr:cNvSpPr txBox="1"/>
      </xdr:nvSpPr>
      <xdr:spPr>
        <a:xfrm>
          <a:off x="10528300" y="609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34905</xdr:rowOff>
    </xdr:from>
    <xdr:to>
      <xdr:col>14</xdr:col>
      <xdr:colOff>79375</xdr:colOff>
      <xdr:row>35</xdr:row>
      <xdr:rowOff>136505</xdr:rowOff>
    </xdr:to>
    <xdr:sp macro="" textlink="">
      <xdr:nvSpPr>
        <xdr:cNvPr id="306" name="円/楕円 305"/>
        <xdr:cNvSpPr/>
      </xdr:nvSpPr>
      <xdr:spPr>
        <a:xfrm>
          <a:off x="9588500" y="60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153032</xdr:rowOff>
    </xdr:from>
    <xdr:ext cx="534377" cy="259045"/>
    <xdr:sp macro="" textlink="">
      <xdr:nvSpPr>
        <xdr:cNvPr id="307" name="テキスト ボックス 306"/>
        <xdr:cNvSpPr txBox="1"/>
      </xdr:nvSpPr>
      <xdr:spPr>
        <a:xfrm>
          <a:off x="9372111" y="581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27087</xdr:rowOff>
    </xdr:from>
    <xdr:to>
      <xdr:col>12</xdr:col>
      <xdr:colOff>561975</xdr:colOff>
      <xdr:row>36</xdr:row>
      <xdr:rowOff>128687</xdr:rowOff>
    </xdr:to>
    <xdr:sp macro="" textlink="">
      <xdr:nvSpPr>
        <xdr:cNvPr id="308" name="円/楕円 307"/>
        <xdr:cNvSpPr/>
      </xdr:nvSpPr>
      <xdr:spPr>
        <a:xfrm>
          <a:off x="8699500" y="61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145214</xdr:rowOff>
    </xdr:from>
    <xdr:ext cx="469744" cy="259045"/>
    <xdr:sp macro="" textlink="">
      <xdr:nvSpPr>
        <xdr:cNvPr id="309" name="テキスト ボックス 308"/>
        <xdr:cNvSpPr txBox="1"/>
      </xdr:nvSpPr>
      <xdr:spPr>
        <a:xfrm>
          <a:off x="8515427" y="597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134300</xdr:rowOff>
    </xdr:from>
    <xdr:to>
      <xdr:col>11</xdr:col>
      <xdr:colOff>358775</xdr:colOff>
      <xdr:row>36</xdr:row>
      <xdr:rowOff>64450</xdr:rowOff>
    </xdr:to>
    <xdr:sp macro="" textlink="">
      <xdr:nvSpPr>
        <xdr:cNvPr id="310" name="円/楕円 309"/>
        <xdr:cNvSpPr/>
      </xdr:nvSpPr>
      <xdr:spPr>
        <a:xfrm>
          <a:off x="7810500" y="61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80977</xdr:rowOff>
    </xdr:from>
    <xdr:ext cx="534377" cy="259045"/>
    <xdr:sp macro="" textlink="">
      <xdr:nvSpPr>
        <xdr:cNvPr id="311" name="テキスト ボックス 310"/>
        <xdr:cNvSpPr txBox="1"/>
      </xdr:nvSpPr>
      <xdr:spPr>
        <a:xfrm>
          <a:off x="7594111" y="59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54930</xdr:rowOff>
    </xdr:from>
    <xdr:to>
      <xdr:col>10</xdr:col>
      <xdr:colOff>155575</xdr:colOff>
      <xdr:row>35</xdr:row>
      <xdr:rowOff>156530</xdr:rowOff>
    </xdr:to>
    <xdr:sp macro="" textlink="">
      <xdr:nvSpPr>
        <xdr:cNvPr id="312" name="円/楕円 311"/>
        <xdr:cNvSpPr/>
      </xdr:nvSpPr>
      <xdr:spPr>
        <a:xfrm>
          <a:off x="6921500" y="60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1607</xdr:rowOff>
    </xdr:from>
    <xdr:ext cx="534377" cy="259045"/>
    <xdr:sp macro="" textlink="">
      <xdr:nvSpPr>
        <xdr:cNvPr id="313" name="テキスト ボックス 312"/>
        <xdr:cNvSpPr txBox="1"/>
      </xdr:nvSpPr>
      <xdr:spPr>
        <a:xfrm>
          <a:off x="6705111" y="58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74112</xdr:rowOff>
    </xdr:from>
    <xdr:to>
      <xdr:col>15</xdr:col>
      <xdr:colOff>180975</xdr:colOff>
      <xdr:row>59</xdr:row>
      <xdr:rowOff>80237</xdr:rowOff>
    </xdr:to>
    <xdr:cxnSp macro="">
      <xdr:nvCxnSpPr>
        <xdr:cNvPr id="344" name="直線コネクタ 343"/>
        <xdr:cNvCxnSpPr/>
      </xdr:nvCxnSpPr>
      <xdr:spPr>
        <a:xfrm flipV="1">
          <a:off x="9639300" y="10189662"/>
          <a:ext cx="8382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77244</xdr:rowOff>
    </xdr:from>
    <xdr:to>
      <xdr:col>14</xdr:col>
      <xdr:colOff>28575</xdr:colOff>
      <xdr:row>59</xdr:row>
      <xdr:rowOff>80237</xdr:rowOff>
    </xdr:to>
    <xdr:cxnSp macro="">
      <xdr:nvCxnSpPr>
        <xdr:cNvPr id="347" name="直線コネクタ 346"/>
        <xdr:cNvCxnSpPr/>
      </xdr:nvCxnSpPr>
      <xdr:spPr>
        <a:xfrm>
          <a:off x="8750300" y="10192794"/>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77068</xdr:rowOff>
    </xdr:from>
    <xdr:to>
      <xdr:col>12</xdr:col>
      <xdr:colOff>511175</xdr:colOff>
      <xdr:row>59</xdr:row>
      <xdr:rowOff>77244</xdr:rowOff>
    </xdr:to>
    <xdr:cxnSp macro="">
      <xdr:nvCxnSpPr>
        <xdr:cNvPr id="350" name="直線コネクタ 349"/>
        <xdr:cNvCxnSpPr/>
      </xdr:nvCxnSpPr>
      <xdr:spPr>
        <a:xfrm>
          <a:off x="7861300" y="10192618"/>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77068</xdr:rowOff>
    </xdr:from>
    <xdr:to>
      <xdr:col>11</xdr:col>
      <xdr:colOff>307975</xdr:colOff>
      <xdr:row>59</xdr:row>
      <xdr:rowOff>79195</xdr:rowOff>
    </xdr:to>
    <xdr:cxnSp macro="">
      <xdr:nvCxnSpPr>
        <xdr:cNvPr id="353" name="直線コネクタ 352"/>
        <xdr:cNvCxnSpPr/>
      </xdr:nvCxnSpPr>
      <xdr:spPr>
        <a:xfrm flipV="1">
          <a:off x="6972300" y="10192618"/>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23312</xdr:rowOff>
    </xdr:from>
    <xdr:to>
      <xdr:col>15</xdr:col>
      <xdr:colOff>231775</xdr:colOff>
      <xdr:row>59</xdr:row>
      <xdr:rowOff>124912</xdr:rowOff>
    </xdr:to>
    <xdr:sp macro="" textlink="">
      <xdr:nvSpPr>
        <xdr:cNvPr id="363" name="円/楕円 362"/>
        <xdr:cNvSpPr/>
      </xdr:nvSpPr>
      <xdr:spPr>
        <a:xfrm>
          <a:off x="10426700" y="101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22,752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29437</xdr:rowOff>
    </xdr:from>
    <xdr:to>
      <xdr:col>14</xdr:col>
      <xdr:colOff>79375</xdr:colOff>
      <xdr:row>59</xdr:row>
      <xdr:rowOff>131037</xdr:rowOff>
    </xdr:to>
    <xdr:sp macro="" textlink="">
      <xdr:nvSpPr>
        <xdr:cNvPr id="365" name="円/楕円 364"/>
        <xdr:cNvSpPr/>
      </xdr:nvSpPr>
      <xdr:spPr>
        <a:xfrm>
          <a:off x="9588500" y="101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122164</xdr:rowOff>
    </xdr:from>
    <xdr:ext cx="534377" cy="259045"/>
    <xdr:sp macro="" textlink="">
      <xdr:nvSpPr>
        <xdr:cNvPr id="366" name="テキスト ボックス 365"/>
        <xdr:cNvSpPr txBox="1"/>
      </xdr:nvSpPr>
      <xdr:spPr>
        <a:xfrm>
          <a:off x="9372111" y="1023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26444</xdr:rowOff>
    </xdr:from>
    <xdr:to>
      <xdr:col>12</xdr:col>
      <xdr:colOff>561975</xdr:colOff>
      <xdr:row>59</xdr:row>
      <xdr:rowOff>128044</xdr:rowOff>
    </xdr:to>
    <xdr:sp macro="" textlink="">
      <xdr:nvSpPr>
        <xdr:cNvPr id="367" name="円/楕円 366"/>
        <xdr:cNvSpPr/>
      </xdr:nvSpPr>
      <xdr:spPr>
        <a:xfrm>
          <a:off x="8699500" y="1014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119171</xdr:rowOff>
    </xdr:from>
    <xdr:ext cx="534377" cy="259045"/>
    <xdr:sp macro="" textlink="">
      <xdr:nvSpPr>
        <xdr:cNvPr id="368" name="テキスト ボックス 367"/>
        <xdr:cNvSpPr txBox="1"/>
      </xdr:nvSpPr>
      <xdr:spPr>
        <a:xfrm>
          <a:off x="8483111" y="1023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26268</xdr:rowOff>
    </xdr:from>
    <xdr:to>
      <xdr:col>11</xdr:col>
      <xdr:colOff>358775</xdr:colOff>
      <xdr:row>59</xdr:row>
      <xdr:rowOff>127868</xdr:rowOff>
    </xdr:to>
    <xdr:sp macro="" textlink="">
      <xdr:nvSpPr>
        <xdr:cNvPr id="369" name="円/楕円 368"/>
        <xdr:cNvSpPr/>
      </xdr:nvSpPr>
      <xdr:spPr>
        <a:xfrm>
          <a:off x="7810500" y="101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118995</xdr:rowOff>
    </xdr:from>
    <xdr:ext cx="534377" cy="259045"/>
    <xdr:sp macro="" textlink="">
      <xdr:nvSpPr>
        <xdr:cNvPr id="370" name="テキスト ボックス 369"/>
        <xdr:cNvSpPr txBox="1"/>
      </xdr:nvSpPr>
      <xdr:spPr>
        <a:xfrm>
          <a:off x="7594111" y="1023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28395</xdr:rowOff>
    </xdr:from>
    <xdr:to>
      <xdr:col>10</xdr:col>
      <xdr:colOff>155575</xdr:colOff>
      <xdr:row>59</xdr:row>
      <xdr:rowOff>129995</xdr:rowOff>
    </xdr:to>
    <xdr:sp macro="" textlink="">
      <xdr:nvSpPr>
        <xdr:cNvPr id="371" name="円/楕円 370"/>
        <xdr:cNvSpPr/>
      </xdr:nvSpPr>
      <xdr:spPr>
        <a:xfrm>
          <a:off x="6921500" y="101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121122</xdr:rowOff>
    </xdr:from>
    <xdr:ext cx="534377" cy="259045"/>
    <xdr:sp macro="" textlink="">
      <xdr:nvSpPr>
        <xdr:cNvPr id="372" name="テキスト ボックス 371"/>
        <xdr:cNvSpPr txBox="1"/>
      </xdr:nvSpPr>
      <xdr:spPr>
        <a:xfrm>
          <a:off x="6705111" y="1023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3701</xdr:rowOff>
    </xdr:from>
    <xdr:to>
      <xdr:col>15</xdr:col>
      <xdr:colOff>180975</xdr:colOff>
      <xdr:row>77</xdr:row>
      <xdr:rowOff>7871</xdr:rowOff>
    </xdr:to>
    <xdr:cxnSp macro="">
      <xdr:nvCxnSpPr>
        <xdr:cNvPr id="399" name="直線コネクタ 398"/>
        <xdr:cNvCxnSpPr/>
      </xdr:nvCxnSpPr>
      <xdr:spPr>
        <a:xfrm flipV="1">
          <a:off x="9639300" y="13033901"/>
          <a:ext cx="838200" cy="1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921</xdr:rowOff>
    </xdr:from>
    <xdr:to>
      <xdr:col>14</xdr:col>
      <xdr:colOff>28575</xdr:colOff>
      <xdr:row>77</xdr:row>
      <xdr:rowOff>7871</xdr:rowOff>
    </xdr:to>
    <xdr:cxnSp macro="">
      <xdr:nvCxnSpPr>
        <xdr:cNvPr id="402" name="直線コネクタ 401"/>
        <xdr:cNvCxnSpPr/>
      </xdr:nvCxnSpPr>
      <xdr:spPr>
        <a:xfrm>
          <a:off x="8750300" y="13202571"/>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162268</xdr:rowOff>
    </xdr:from>
    <xdr:ext cx="534377" cy="259045"/>
    <xdr:sp macro="" textlink="">
      <xdr:nvSpPr>
        <xdr:cNvPr id="404" name="テキスト ボックス 403"/>
        <xdr:cNvSpPr txBox="1"/>
      </xdr:nvSpPr>
      <xdr:spPr>
        <a:xfrm>
          <a:off x="9372111" y="133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115387</xdr:rowOff>
    </xdr:from>
    <xdr:to>
      <xdr:col>12</xdr:col>
      <xdr:colOff>511175</xdr:colOff>
      <xdr:row>77</xdr:row>
      <xdr:rowOff>921</xdr:rowOff>
    </xdr:to>
    <xdr:cxnSp macro="">
      <xdr:nvCxnSpPr>
        <xdr:cNvPr id="405" name="直線コネクタ 404"/>
        <xdr:cNvCxnSpPr/>
      </xdr:nvCxnSpPr>
      <xdr:spPr>
        <a:xfrm>
          <a:off x="7861300" y="13145587"/>
          <a:ext cx="889000" cy="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19559</xdr:rowOff>
    </xdr:from>
    <xdr:ext cx="534377" cy="259045"/>
    <xdr:sp macro="" textlink="">
      <xdr:nvSpPr>
        <xdr:cNvPr id="407" name="テキスト ボックス 406"/>
        <xdr:cNvSpPr txBox="1"/>
      </xdr:nvSpPr>
      <xdr:spPr>
        <a:xfrm>
          <a:off x="8483111" y="133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115387</xdr:rowOff>
    </xdr:from>
    <xdr:to>
      <xdr:col>11</xdr:col>
      <xdr:colOff>307975</xdr:colOff>
      <xdr:row>76</xdr:row>
      <xdr:rowOff>136289</xdr:rowOff>
    </xdr:to>
    <xdr:cxnSp macro="">
      <xdr:nvCxnSpPr>
        <xdr:cNvPr id="408" name="直線コネクタ 407"/>
        <xdr:cNvCxnSpPr/>
      </xdr:nvCxnSpPr>
      <xdr:spPr>
        <a:xfrm flipV="1">
          <a:off x="6972300" y="13145587"/>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22119</xdr:rowOff>
    </xdr:from>
    <xdr:ext cx="534377" cy="259045"/>
    <xdr:sp macro="" textlink="">
      <xdr:nvSpPr>
        <xdr:cNvPr id="410" name="テキスト ボックス 409"/>
        <xdr:cNvSpPr txBox="1"/>
      </xdr:nvSpPr>
      <xdr:spPr>
        <a:xfrm>
          <a:off x="7594111" y="133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41532</xdr:rowOff>
    </xdr:from>
    <xdr:ext cx="534377" cy="259045"/>
    <xdr:sp macro="" textlink="">
      <xdr:nvSpPr>
        <xdr:cNvPr id="412" name="テキスト ボックス 411"/>
        <xdr:cNvSpPr txBox="1"/>
      </xdr:nvSpPr>
      <xdr:spPr>
        <a:xfrm>
          <a:off x="6705111" y="134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124351</xdr:rowOff>
    </xdr:from>
    <xdr:to>
      <xdr:col>15</xdr:col>
      <xdr:colOff>231775</xdr:colOff>
      <xdr:row>76</xdr:row>
      <xdr:rowOff>54502</xdr:rowOff>
    </xdr:to>
    <xdr:sp macro="" textlink="">
      <xdr:nvSpPr>
        <xdr:cNvPr id="418" name="円/楕円 417"/>
        <xdr:cNvSpPr/>
      </xdr:nvSpPr>
      <xdr:spPr>
        <a:xfrm>
          <a:off x="10426700" y="12983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147228</xdr:rowOff>
    </xdr:from>
    <xdr:ext cx="534377" cy="259045"/>
    <xdr:sp macro="" textlink="">
      <xdr:nvSpPr>
        <xdr:cNvPr id="419" name="商工費該当値テキスト"/>
        <xdr:cNvSpPr txBox="1"/>
      </xdr:nvSpPr>
      <xdr:spPr>
        <a:xfrm>
          <a:off x="10528300" y="128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128521</xdr:rowOff>
    </xdr:from>
    <xdr:to>
      <xdr:col>14</xdr:col>
      <xdr:colOff>79375</xdr:colOff>
      <xdr:row>77</xdr:row>
      <xdr:rowOff>58671</xdr:rowOff>
    </xdr:to>
    <xdr:sp macro="" textlink="">
      <xdr:nvSpPr>
        <xdr:cNvPr id="420" name="円/楕円 419"/>
        <xdr:cNvSpPr/>
      </xdr:nvSpPr>
      <xdr:spPr>
        <a:xfrm>
          <a:off x="9588500" y="131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75198</xdr:rowOff>
    </xdr:from>
    <xdr:ext cx="534377" cy="259045"/>
    <xdr:sp macro="" textlink="">
      <xdr:nvSpPr>
        <xdr:cNvPr id="421" name="テキスト ボックス 420"/>
        <xdr:cNvSpPr txBox="1"/>
      </xdr:nvSpPr>
      <xdr:spPr>
        <a:xfrm>
          <a:off x="9372111" y="129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121571</xdr:rowOff>
    </xdr:from>
    <xdr:to>
      <xdr:col>12</xdr:col>
      <xdr:colOff>561975</xdr:colOff>
      <xdr:row>77</xdr:row>
      <xdr:rowOff>51721</xdr:rowOff>
    </xdr:to>
    <xdr:sp macro="" textlink="">
      <xdr:nvSpPr>
        <xdr:cNvPr id="422" name="円/楕円 421"/>
        <xdr:cNvSpPr/>
      </xdr:nvSpPr>
      <xdr:spPr>
        <a:xfrm>
          <a:off x="8699500" y="131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68249</xdr:rowOff>
    </xdr:from>
    <xdr:ext cx="534377" cy="259045"/>
    <xdr:sp macro="" textlink="">
      <xdr:nvSpPr>
        <xdr:cNvPr id="423" name="テキスト ボックス 422"/>
        <xdr:cNvSpPr txBox="1"/>
      </xdr:nvSpPr>
      <xdr:spPr>
        <a:xfrm>
          <a:off x="8483111" y="129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64587</xdr:rowOff>
    </xdr:from>
    <xdr:to>
      <xdr:col>11</xdr:col>
      <xdr:colOff>358775</xdr:colOff>
      <xdr:row>76</xdr:row>
      <xdr:rowOff>166187</xdr:rowOff>
    </xdr:to>
    <xdr:sp macro="" textlink="">
      <xdr:nvSpPr>
        <xdr:cNvPr id="424" name="円/楕円 423"/>
        <xdr:cNvSpPr/>
      </xdr:nvSpPr>
      <xdr:spPr>
        <a:xfrm>
          <a:off x="7810500" y="130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11263</xdr:rowOff>
    </xdr:from>
    <xdr:ext cx="534377" cy="259045"/>
    <xdr:sp macro="" textlink="">
      <xdr:nvSpPr>
        <xdr:cNvPr id="425" name="テキスト ボックス 424"/>
        <xdr:cNvSpPr txBox="1"/>
      </xdr:nvSpPr>
      <xdr:spPr>
        <a:xfrm>
          <a:off x="7594111" y="128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85489</xdr:rowOff>
    </xdr:from>
    <xdr:to>
      <xdr:col>10</xdr:col>
      <xdr:colOff>155575</xdr:colOff>
      <xdr:row>77</xdr:row>
      <xdr:rowOff>15639</xdr:rowOff>
    </xdr:to>
    <xdr:sp macro="" textlink="">
      <xdr:nvSpPr>
        <xdr:cNvPr id="426" name="円/楕円 425"/>
        <xdr:cNvSpPr/>
      </xdr:nvSpPr>
      <xdr:spPr>
        <a:xfrm>
          <a:off x="6921500" y="131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32166</xdr:rowOff>
    </xdr:from>
    <xdr:ext cx="534377" cy="259045"/>
    <xdr:sp macro="" textlink="">
      <xdr:nvSpPr>
        <xdr:cNvPr id="427" name="テキスト ボックス 426"/>
        <xdr:cNvSpPr txBox="1"/>
      </xdr:nvSpPr>
      <xdr:spPr>
        <a:xfrm>
          <a:off x="6705111" y="128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80804</xdr:rowOff>
    </xdr:from>
    <xdr:to>
      <xdr:col>15</xdr:col>
      <xdr:colOff>180975</xdr:colOff>
      <xdr:row>98</xdr:row>
      <xdr:rowOff>90757</xdr:rowOff>
    </xdr:to>
    <xdr:cxnSp macro="">
      <xdr:nvCxnSpPr>
        <xdr:cNvPr id="454" name="直線コネクタ 453"/>
        <xdr:cNvCxnSpPr/>
      </xdr:nvCxnSpPr>
      <xdr:spPr>
        <a:xfrm>
          <a:off x="9639300" y="16882904"/>
          <a:ext cx="8382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59523</xdr:rowOff>
    </xdr:from>
    <xdr:to>
      <xdr:col>14</xdr:col>
      <xdr:colOff>28575</xdr:colOff>
      <xdr:row>98</xdr:row>
      <xdr:rowOff>80804</xdr:rowOff>
    </xdr:to>
    <xdr:cxnSp macro="">
      <xdr:nvCxnSpPr>
        <xdr:cNvPr id="457" name="直線コネクタ 456"/>
        <xdr:cNvCxnSpPr/>
      </xdr:nvCxnSpPr>
      <xdr:spPr>
        <a:xfrm>
          <a:off x="8750300" y="16861623"/>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147486</xdr:rowOff>
    </xdr:from>
    <xdr:ext cx="534377" cy="259045"/>
    <xdr:sp macro="" textlink="">
      <xdr:nvSpPr>
        <xdr:cNvPr id="459" name="テキスト ボックス 458"/>
        <xdr:cNvSpPr txBox="1"/>
      </xdr:nvSpPr>
      <xdr:spPr>
        <a:xfrm>
          <a:off x="9372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59523</xdr:rowOff>
    </xdr:from>
    <xdr:to>
      <xdr:col>12</xdr:col>
      <xdr:colOff>511175</xdr:colOff>
      <xdr:row>98</xdr:row>
      <xdr:rowOff>91923</xdr:rowOff>
    </xdr:to>
    <xdr:cxnSp macro="">
      <xdr:nvCxnSpPr>
        <xdr:cNvPr id="460" name="直線コネクタ 459"/>
        <xdr:cNvCxnSpPr/>
      </xdr:nvCxnSpPr>
      <xdr:spPr>
        <a:xfrm flipV="1">
          <a:off x="7861300" y="16861623"/>
          <a:ext cx="889000" cy="3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147066</xdr:rowOff>
    </xdr:from>
    <xdr:ext cx="534377" cy="259045"/>
    <xdr:sp macro="" textlink="">
      <xdr:nvSpPr>
        <xdr:cNvPr id="462" name="テキスト ボックス 461"/>
        <xdr:cNvSpPr txBox="1"/>
      </xdr:nvSpPr>
      <xdr:spPr>
        <a:xfrm>
          <a:off x="8483111" y="169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91923</xdr:rowOff>
    </xdr:from>
    <xdr:to>
      <xdr:col>11</xdr:col>
      <xdr:colOff>307975</xdr:colOff>
      <xdr:row>98</xdr:row>
      <xdr:rowOff>98716</xdr:rowOff>
    </xdr:to>
    <xdr:cxnSp macro="">
      <xdr:nvCxnSpPr>
        <xdr:cNvPr id="463" name="直線コネクタ 462"/>
        <xdr:cNvCxnSpPr/>
      </xdr:nvCxnSpPr>
      <xdr:spPr>
        <a:xfrm flipV="1">
          <a:off x="6972300" y="16894023"/>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152350</xdr:rowOff>
    </xdr:from>
    <xdr:ext cx="534377" cy="259045"/>
    <xdr:sp macro="" textlink="">
      <xdr:nvSpPr>
        <xdr:cNvPr id="465" name="テキスト ボックス 464"/>
        <xdr:cNvSpPr txBox="1"/>
      </xdr:nvSpPr>
      <xdr:spPr>
        <a:xfrm>
          <a:off x="7594111" y="169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152956</xdr:rowOff>
    </xdr:from>
    <xdr:ext cx="534377" cy="259045"/>
    <xdr:sp macro="" textlink="">
      <xdr:nvSpPr>
        <xdr:cNvPr id="467" name="テキスト ボックス 466"/>
        <xdr:cNvSpPr txBox="1"/>
      </xdr:nvSpPr>
      <xdr:spPr>
        <a:xfrm>
          <a:off x="6705111" y="169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39957</xdr:rowOff>
    </xdr:from>
    <xdr:to>
      <xdr:col>15</xdr:col>
      <xdr:colOff>231775</xdr:colOff>
      <xdr:row>98</xdr:row>
      <xdr:rowOff>141557</xdr:rowOff>
    </xdr:to>
    <xdr:sp macro="" textlink="">
      <xdr:nvSpPr>
        <xdr:cNvPr id="473" name="円/楕円 472"/>
        <xdr:cNvSpPr/>
      </xdr:nvSpPr>
      <xdr:spPr>
        <a:xfrm>
          <a:off x="10426700" y="168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170784</xdr:rowOff>
    </xdr:from>
    <xdr:ext cx="599010" cy="259045"/>
    <xdr:sp macro="" textlink="">
      <xdr:nvSpPr>
        <xdr:cNvPr id="474" name="土木費該当値テキスト"/>
        <xdr:cNvSpPr txBox="1"/>
      </xdr:nvSpPr>
      <xdr:spPr>
        <a:xfrm>
          <a:off x="10528300" y="166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30004</xdr:rowOff>
    </xdr:from>
    <xdr:to>
      <xdr:col>14</xdr:col>
      <xdr:colOff>79375</xdr:colOff>
      <xdr:row>98</xdr:row>
      <xdr:rowOff>131604</xdr:rowOff>
    </xdr:to>
    <xdr:sp macro="" textlink="">
      <xdr:nvSpPr>
        <xdr:cNvPr id="475" name="円/楕円 474"/>
        <xdr:cNvSpPr/>
      </xdr:nvSpPr>
      <xdr:spPr>
        <a:xfrm>
          <a:off x="9588500" y="168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148131</xdr:rowOff>
    </xdr:from>
    <xdr:ext cx="599010" cy="259045"/>
    <xdr:sp macro="" textlink="">
      <xdr:nvSpPr>
        <xdr:cNvPr id="476" name="テキスト ボックス 475"/>
        <xdr:cNvSpPr txBox="1"/>
      </xdr:nvSpPr>
      <xdr:spPr>
        <a:xfrm>
          <a:off x="9339794" y="1660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8723</xdr:rowOff>
    </xdr:from>
    <xdr:to>
      <xdr:col>12</xdr:col>
      <xdr:colOff>561975</xdr:colOff>
      <xdr:row>98</xdr:row>
      <xdr:rowOff>110323</xdr:rowOff>
    </xdr:to>
    <xdr:sp macro="" textlink="">
      <xdr:nvSpPr>
        <xdr:cNvPr id="477" name="円/楕円 476"/>
        <xdr:cNvSpPr/>
      </xdr:nvSpPr>
      <xdr:spPr>
        <a:xfrm>
          <a:off x="8699500" y="168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126850</xdr:rowOff>
    </xdr:from>
    <xdr:ext cx="599010" cy="259045"/>
    <xdr:sp macro="" textlink="">
      <xdr:nvSpPr>
        <xdr:cNvPr id="478" name="テキスト ボックス 477"/>
        <xdr:cNvSpPr txBox="1"/>
      </xdr:nvSpPr>
      <xdr:spPr>
        <a:xfrm>
          <a:off x="8450794" y="1658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41123</xdr:rowOff>
    </xdr:from>
    <xdr:to>
      <xdr:col>11</xdr:col>
      <xdr:colOff>358775</xdr:colOff>
      <xdr:row>98</xdr:row>
      <xdr:rowOff>142723</xdr:rowOff>
    </xdr:to>
    <xdr:sp macro="" textlink="">
      <xdr:nvSpPr>
        <xdr:cNvPr id="479" name="円/楕円 478"/>
        <xdr:cNvSpPr/>
      </xdr:nvSpPr>
      <xdr:spPr>
        <a:xfrm>
          <a:off x="7810500" y="168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159250</xdr:rowOff>
    </xdr:from>
    <xdr:ext cx="599010" cy="259045"/>
    <xdr:sp macro="" textlink="">
      <xdr:nvSpPr>
        <xdr:cNvPr id="480" name="テキスト ボックス 479"/>
        <xdr:cNvSpPr txBox="1"/>
      </xdr:nvSpPr>
      <xdr:spPr>
        <a:xfrm>
          <a:off x="7561794" y="1661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47916</xdr:rowOff>
    </xdr:from>
    <xdr:to>
      <xdr:col>10</xdr:col>
      <xdr:colOff>155575</xdr:colOff>
      <xdr:row>98</xdr:row>
      <xdr:rowOff>149516</xdr:rowOff>
    </xdr:to>
    <xdr:sp macro="" textlink="">
      <xdr:nvSpPr>
        <xdr:cNvPr id="481" name="円/楕円 480"/>
        <xdr:cNvSpPr/>
      </xdr:nvSpPr>
      <xdr:spPr>
        <a:xfrm>
          <a:off x="6921500" y="168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166043</xdr:rowOff>
    </xdr:from>
    <xdr:ext cx="534377" cy="259045"/>
    <xdr:sp macro="" textlink="">
      <xdr:nvSpPr>
        <xdr:cNvPr id="482" name="テキスト ボックス 481"/>
        <xdr:cNvSpPr txBox="1"/>
      </xdr:nvSpPr>
      <xdr:spPr>
        <a:xfrm>
          <a:off x="6705111" y="1662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5218</xdr:rowOff>
    </xdr:from>
    <xdr:to>
      <xdr:col>23</xdr:col>
      <xdr:colOff>517525</xdr:colOff>
      <xdr:row>36</xdr:row>
      <xdr:rowOff>47150</xdr:rowOff>
    </xdr:to>
    <xdr:cxnSp macro="">
      <xdr:nvCxnSpPr>
        <xdr:cNvPr id="513" name="直線コネクタ 512"/>
        <xdr:cNvCxnSpPr/>
      </xdr:nvCxnSpPr>
      <xdr:spPr>
        <a:xfrm flipV="1">
          <a:off x="15481300" y="6177418"/>
          <a:ext cx="8382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25367</xdr:rowOff>
    </xdr:from>
    <xdr:to>
      <xdr:col>22</xdr:col>
      <xdr:colOff>365125</xdr:colOff>
      <xdr:row>36</xdr:row>
      <xdr:rowOff>47150</xdr:rowOff>
    </xdr:to>
    <xdr:cxnSp macro="">
      <xdr:nvCxnSpPr>
        <xdr:cNvPr id="516" name="直線コネクタ 515"/>
        <xdr:cNvCxnSpPr/>
      </xdr:nvCxnSpPr>
      <xdr:spPr>
        <a:xfrm>
          <a:off x="14592300" y="6197567"/>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104377</xdr:rowOff>
    </xdr:from>
    <xdr:ext cx="534377" cy="259045"/>
    <xdr:sp macro="" textlink="">
      <xdr:nvSpPr>
        <xdr:cNvPr id="518" name="テキスト ボックス 517"/>
        <xdr:cNvSpPr txBox="1"/>
      </xdr:nvSpPr>
      <xdr:spPr>
        <a:xfrm>
          <a:off x="15214111" y="62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25367</xdr:rowOff>
    </xdr:from>
    <xdr:to>
      <xdr:col>21</xdr:col>
      <xdr:colOff>161925</xdr:colOff>
      <xdr:row>36</xdr:row>
      <xdr:rowOff>134932</xdr:rowOff>
    </xdr:to>
    <xdr:cxnSp macro="">
      <xdr:nvCxnSpPr>
        <xdr:cNvPr id="519" name="直線コネクタ 518"/>
        <xdr:cNvCxnSpPr/>
      </xdr:nvCxnSpPr>
      <xdr:spPr>
        <a:xfrm flipV="1">
          <a:off x="13703300" y="6197567"/>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117815</xdr:rowOff>
    </xdr:from>
    <xdr:ext cx="534377" cy="259045"/>
    <xdr:sp macro="" textlink="">
      <xdr:nvSpPr>
        <xdr:cNvPr id="521" name="テキスト ボックス 520"/>
        <xdr:cNvSpPr txBox="1"/>
      </xdr:nvSpPr>
      <xdr:spPr>
        <a:xfrm>
          <a:off x="14325111" y="62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120955</xdr:rowOff>
    </xdr:from>
    <xdr:to>
      <xdr:col>19</xdr:col>
      <xdr:colOff>644525</xdr:colOff>
      <xdr:row>36</xdr:row>
      <xdr:rowOff>134932</xdr:rowOff>
    </xdr:to>
    <xdr:cxnSp macro="">
      <xdr:nvCxnSpPr>
        <xdr:cNvPr id="522" name="直線コネクタ 521"/>
        <xdr:cNvCxnSpPr/>
      </xdr:nvCxnSpPr>
      <xdr:spPr>
        <a:xfrm>
          <a:off x="12814300" y="6293155"/>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35094</xdr:rowOff>
    </xdr:from>
    <xdr:ext cx="534377" cy="259045"/>
    <xdr:sp macro="" textlink="">
      <xdr:nvSpPr>
        <xdr:cNvPr id="526" name="テキスト ボックス 525"/>
        <xdr:cNvSpPr txBox="1"/>
      </xdr:nvSpPr>
      <xdr:spPr>
        <a:xfrm>
          <a:off x="12547111" y="63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125868</xdr:rowOff>
    </xdr:from>
    <xdr:to>
      <xdr:col>23</xdr:col>
      <xdr:colOff>568325</xdr:colOff>
      <xdr:row>36</xdr:row>
      <xdr:rowOff>56018</xdr:rowOff>
    </xdr:to>
    <xdr:sp macro="" textlink="">
      <xdr:nvSpPr>
        <xdr:cNvPr id="532" name="円/楕円 531"/>
        <xdr:cNvSpPr/>
      </xdr:nvSpPr>
      <xdr:spPr>
        <a:xfrm>
          <a:off x="16268700" y="61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148745</xdr:rowOff>
    </xdr:from>
    <xdr:ext cx="534377" cy="259045"/>
    <xdr:sp macro="" textlink="">
      <xdr:nvSpPr>
        <xdr:cNvPr id="533" name="消防費該当値テキスト"/>
        <xdr:cNvSpPr txBox="1"/>
      </xdr:nvSpPr>
      <xdr:spPr>
        <a:xfrm>
          <a:off x="16370300" y="59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167800</xdr:rowOff>
    </xdr:from>
    <xdr:to>
      <xdr:col>22</xdr:col>
      <xdr:colOff>415925</xdr:colOff>
      <xdr:row>36</xdr:row>
      <xdr:rowOff>97950</xdr:rowOff>
    </xdr:to>
    <xdr:sp macro="" textlink="">
      <xdr:nvSpPr>
        <xdr:cNvPr id="534" name="円/楕円 533"/>
        <xdr:cNvSpPr/>
      </xdr:nvSpPr>
      <xdr:spPr>
        <a:xfrm>
          <a:off x="15430500" y="61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114477</xdr:rowOff>
    </xdr:from>
    <xdr:ext cx="534377" cy="259045"/>
    <xdr:sp macro="" textlink="">
      <xdr:nvSpPr>
        <xdr:cNvPr id="535" name="テキスト ボックス 534"/>
        <xdr:cNvSpPr txBox="1"/>
      </xdr:nvSpPr>
      <xdr:spPr>
        <a:xfrm>
          <a:off x="15214111" y="594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146017</xdr:rowOff>
    </xdr:from>
    <xdr:to>
      <xdr:col>21</xdr:col>
      <xdr:colOff>212725</xdr:colOff>
      <xdr:row>36</xdr:row>
      <xdr:rowOff>76167</xdr:rowOff>
    </xdr:to>
    <xdr:sp macro="" textlink="">
      <xdr:nvSpPr>
        <xdr:cNvPr id="536" name="円/楕円 535"/>
        <xdr:cNvSpPr/>
      </xdr:nvSpPr>
      <xdr:spPr>
        <a:xfrm>
          <a:off x="14541500" y="61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92694</xdr:rowOff>
    </xdr:from>
    <xdr:ext cx="534377" cy="259045"/>
    <xdr:sp macro="" textlink="">
      <xdr:nvSpPr>
        <xdr:cNvPr id="537" name="テキスト ボックス 536"/>
        <xdr:cNvSpPr txBox="1"/>
      </xdr:nvSpPr>
      <xdr:spPr>
        <a:xfrm>
          <a:off x="14325111" y="59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84132</xdr:rowOff>
    </xdr:from>
    <xdr:to>
      <xdr:col>20</xdr:col>
      <xdr:colOff>9525</xdr:colOff>
      <xdr:row>37</xdr:row>
      <xdr:rowOff>14282</xdr:rowOff>
    </xdr:to>
    <xdr:sp macro="" textlink="">
      <xdr:nvSpPr>
        <xdr:cNvPr id="538" name="円/楕円 537"/>
        <xdr:cNvSpPr/>
      </xdr:nvSpPr>
      <xdr:spPr>
        <a:xfrm>
          <a:off x="13652500" y="62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5409</xdr:rowOff>
    </xdr:from>
    <xdr:ext cx="534377" cy="259045"/>
    <xdr:sp macro="" textlink="">
      <xdr:nvSpPr>
        <xdr:cNvPr id="539" name="テキスト ボックス 538"/>
        <xdr:cNvSpPr txBox="1"/>
      </xdr:nvSpPr>
      <xdr:spPr>
        <a:xfrm>
          <a:off x="13436111" y="63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70155</xdr:rowOff>
    </xdr:from>
    <xdr:to>
      <xdr:col>18</xdr:col>
      <xdr:colOff>492125</xdr:colOff>
      <xdr:row>37</xdr:row>
      <xdr:rowOff>305</xdr:rowOff>
    </xdr:to>
    <xdr:sp macro="" textlink="">
      <xdr:nvSpPr>
        <xdr:cNvPr id="540" name="円/楕円 539"/>
        <xdr:cNvSpPr/>
      </xdr:nvSpPr>
      <xdr:spPr>
        <a:xfrm>
          <a:off x="12763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16832</xdr:rowOff>
    </xdr:from>
    <xdr:ext cx="534377" cy="259045"/>
    <xdr:sp macro="" textlink="">
      <xdr:nvSpPr>
        <xdr:cNvPr id="541" name="テキスト ボックス 540"/>
        <xdr:cNvSpPr txBox="1"/>
      </xdr:nvSpPr>
      <xdr:spPr>
        <a:xfrm>
          <a:off x="12547111" y="60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58103</xdr:rowOff>
    </xdr:from>
    <xdr:to>
      <xdr:col>23</xdr:col>
      <xdr:colOff>517525</xdr:colOff>
      <xdr:row>57</xdr:row>
      <xdr:rowOff>59056</xdr:rowOff>
    </xdr:to>
    <xdr:cxnSp macro="">
      <xdr:nvCxnSpPr>
        <xdr:cNvPr id="572" name="直線コネクタ 571"/>
        <xdr:cNvCxnSpPr/>
      </xdr:nvCxnSpPr>
      <xdr:spPr>
        <a:xfrm flipV="1">
          <a:off x="15481300" y="9830753"/>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167791</xdr:rowOff>
    </xdr:from>
    <xdr:to>
      <xdr:col>22</xdr:col>
      <xdr:colOff>365125</xdr:colOff>
      <xdr:row>57</xdr:row>
      <xdr:rowOff>59056</xdr:rowOff>
    </xdr:to>
    <xdr:cxnSp macro="">
      <xdr:nvCxnSpPr>
        <xdr:cNvPr id="575" name="直線コネクタ 574"/>
        <xdr:cNvCxnSpPr/>
      </xdr:nvCxnSpPr>
      <xdr:spPr>
        <a:xfrm>
          <a:off x="14592300" y="9768991"/>
          <a:ext cx="889000" cy="6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45739</xdr:rowOff>
    </xdr:from>
    <xdr:to>
      <xdr:col>21</xdr:col>
      <xdr:colOff>161925</xdr:colOff>
      <xdr:row>56</xdr:row>
      <xdr:rowOff>167791</xdr:rowOff>
    </xdr:to>
    <xdr:cxnSp macro="">
      <xdr:nvCxnSpPr>
        <xdr:cNvPr id="578" name="直線コネクタ 577"/>
        <xdr:cNvCxnSpPr/>
      </xdr:nvCxnSpPr>
      <xdr:spPr>
        <a:xfrm>
          <a:off x="13703300" y="8789689"/>
          <a:ext cx="889000" cy="97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45739</xdr:rowOff>
    </xdr:from>
    <xdr:to>
      <xdr:col>19</xdr:col>
      <xdr:colOff>644525</xdr:colOff>
      <xdr:row>55</xdr:row>
      <xdr:rowOff>163847</xdr:rowOff>
    </xdr:to>
    <xdr:cxnSp macro="">
      <xdr:nvCxnSpPr>
        <xdr:cNvPr id="581" name="直線コネクタ 580"/>
        <xdr:cNvCxnSpPr/>
      </xdr:nvCxnSpPr>
      <xdr:spPr>
        <a:xfrm flipV="1">
          <a:off x="12814300" y="8789689"/>
          <a:ext cx="889000" cy="80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39575</xdr:rowOff>
    </xdr:from>
    <xdr:ext cx="534377" cy="259045"/>
    <xdr:sp macro="" textlink="">
      <xdr:nvSpPr>
        <xdr:cNvPr id="583" name="テキスト ボックス 582"/>
        <xdr:cNvSpPr txBox="1"/>
      </xdr:nvSpPr>
      <xdr:spPr>
        <a:xfrm>
          <a:off x="13436111" y="981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45251</xdr:rowOff>
    </xdr:from>
    <xdr:ext cx="534377" cy="259045"/>
    <xdr:sp macro="" textlink="">
      <xdr:nvSpPr>
        <xdr:cNvPr id="585" name="テキスト ボックス 584"/>
        <xdr:cNvSpPr txBox="1"/>
      </xdr:nvSpPr>
      <xdr:spPr>
        <a:xfrm>
          <a:off x="12547111" y="98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7303</xdr:rowOff>
    </xdr:from>
    <xdr:to>
      <xdr:col>23</xdr:col>
      <xdr:colOff>568325</xdr:colOff>
      <xdr:row>57</xdr:row>
      <xdr:rowOff>108903</xdr:rowOff>
    </xdr:to>
    <xdr:sp macro="" textlink="">
      <xdr:nvSpPr>
        <xdr:cNvPr id="591" name="円/楕円 590"/>
        <xdr:cNvSpPr/>
      </xdr:nvSpPr>
      <xdr:spPr>
        <a:xfrm>
          <a:off x="16268700" y="97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157180</xdr:rowOff>
    </xdr:from>
    <xdr:ext cx="534377" cy="259045"/>
    <xdr:sp macro="" textlink="">
      <xdr:nvSpPr>
        <xdr:cNvPr id="592" name="教育費該当値テキスト"/>
        <xdr:cNvSpPr txBox="1"/>
      </xdr:nvSpPr>
      <xdr:spPr>
        <a:xfrm>
          <a:off x="16370300" y="97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8256</xdr:rowOff>
    </xdr:from>
    <xdr:to>
      <xdr:col>22</xdr:col>
      <xdr:colOff>415925</xdr:colOff>
      <xdr:row>57</xdr:row>
      <xdr:rowOff>109856</xdr:rowOff>
    </xdr:to>
    <xdr:sp macro="" textlink="">
      <xdr:nvSpPr>
        <xdr:cNvPr id="593" name="円/楕円 592"/>
        <xdr:cNvSpPr/>
      </xdr:nvSpPr>
      <xdr:spPr>
        <a:xfrm>
          <a:off x="15430500" y="97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100983</xdr:rowOff>
    </xdr:from>
    <xdr:ext cx="534377" cy="259045"/>
    <xdr:sp macro="" textlink="">
      <xdr:nvSpPr>
        <xdr:cNvPr id="594" name="テキスト ボックス 593"/>
        <xdr:cNvSpPr txBox="1"/>
      </xdr:nvSpPr>
      <xdr:spPr>
        <a:xfrm>
          <a:off x="15214111" y="98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116991</xdr:rowOff>
    </xdr:from>
    <xdr:to>
      <xdr:col>21</xdr:col>
      <xdr:colOff>212725</xdr:colOff>
      <xdr:row>57</xdr:row>
      <xdr:rowOff>47141</xdr:rowOff>
    </xdr:to>
    <xdr:sp macro="" textlink="">
      <xdr:nvSpPr>
        <xdr:cNvPr id="595" name="円/楕円 594"/>
        <xdr:cNvSpPr/>
      </xdr:nvSpPr>
      <xdr:spPr>
        <a:xfrm>
          <a:off x="14541500" y="971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38268</xdr:rowOff>
    </xdr:from>
    <xdr:ext cx="534377" cy="259045"/>
    <xdr:sp macro="" textlink="">
      <xdr:nvSpPr>
        <xdr:cNvPr id="596" name="テキスト ボックス 595"/>
        <xdr:cNvSpPr txBox="1"/>
      </xdr:nvSpPr>
      <xdr:spPr>
        <a:xfrm>
          <a:off x="14325111" y="981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68,199</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166389</xdr:rowOff>
    </xdr:from>
    <xdr:to>
      <xdr:col>20</xdr:col>
      <xdr:colOff>9525</xdr:colOff>
      <xdr:row>51</xdr:row>
      <xdr:rowOff>96539</xdr:rowOff>
    </xdr:to>
    <xdr:sp macro="" textlink="">
      <xdr:nvSpPr>
        <xdr:cNvPr id="597" name="円/楕円 596"/>
        <xdr:cNvSpPr/>
      </xdr:nvSpPr>
      <xdr:spPr>
        <a:xfrm>
          <a:off x="13652500" y="87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113066</xdr:rowOff>
    </xdr:from>
    <xdr:ext cx="599010" cy="259045"/>
    <xdr:sp macro="" textlink="">
      <xdr:nvSpPr>
        <xdr:cNvPr id="598" name="テキスト ボックス 597"/>
        <xdr:cNvSpPr txBox="1"/>
      </xdr:nvSpPr>
      <xdr:spPr>
        <a:xfrm>
          <a:off x="13403794" y="851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113047</xdr:rowOff>
    </xdr:from>
    <xdr:to>
      <xdr:col>18</xdr:col>
      <xdr:colOff>492125</xdr:colOff>
      <xdr:row>56</xdr:row>
      <xdr:rowOff>43197</xdr:rowOff>
    </xdr:to>
    <xdr:sp macro="" textlink="">
      <xdr:nvSpPr>
        <xdr:cNvPr id="599" name="円/楕円 598"/>
        <xdr:cNvSpPr/>
      </xdr:nvSpPr>
      <xdr:spPr>
        <a:xfrm>
          <a:off x="12763500" y="954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59724</xdr:rowOff>
    </xdr:from>
    <xdr:ext cx="534377" cy="259045"/>
    <xdr:sp macro="" textlink="">
      <xdr:nvSpPr>
        <xdr:cNvPr id="600" name="テキスト ボックス 599"/>
        <xdr:cNvSpPr txBox="1"/>
      </xdr:nvSpPr>
      <xdr:spPr>
        <a:xfrm>
          <a:off x="12547111" y="93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8438</xdr:rowOff>
    </xdr:from>
    <xdr:to>
      <xdr:col>23</xdr:col>
      <xdr:colOff>517525</xdr:colOff>
      <xdr:row>78</xdr:row>
      <xdr:rowOff>25400</xdr:rowOff>
    </xdr:to>
    <xdr:cxnSp macro="">
      <xdr:nvCxnSpPr>
        <xdr:cNvPr id="625" name="直線コネクタ 624"/>
        <xdr:cNvCxnSpPr/>
      </xdr:nvCxnSpPr>
      <xdr:spPr>
        <a:xfrm flipV="1">
          <a:off x="15481300" y="13381538"/>
          <a:ext cx="8382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151690</xdr:rowOff>
    </xdr:from>
    <xdr:to>
      <xdr:col>22</xdr:col>
      <xdr:colOff>365125</xdr:colOff>
      <xdr:row>78</xdr:row>
      <xdr:rowOff>25400</xdr:rowOff>
    </xdr:to>
    <xdr:cxnSp macro="">
      <xdr:nvCxnSpPr>
        <xdr:cNvPr id="628" name="直線コネクタ 627"/>
        <xdr:cNvCxnSpPr/>
      </xdr:nvCxnSpPr>
      <xdr:spPr>
        <a:xfrm>
          <a:off x="14592300" y="13353340"/>
          <a:ext cx="889000" cy="4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151690</xdr:rowOff>
    </xdr:from>
    <xdr:to>
      <xdr:col>21</xdr:col>
      <xdr:colOff>161925</xdr:colOff>
      <xdr:row>77</xdr:row>
      <xdr:rowOff>158068</xdr:rowOff>
    </xdr:to>
    <xdr:cxnSp macro="">
      <xdr:nvCxnSpPr>
        <xdr:cNvPr id="631" name="直線コネクタ 630"/>
        <xdr:cNvCxnSpPr/>
      </xdr:nvCxnSpPr>
      <xdr:spPr>
        <a:xfrm flipV="1">
          <a:off x="13703300" y="13353340"/>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158068</xdr:rowOff>
    </xdr:from>
    <xdr:to>
      <xdr:col>19</xdr:col>
      <xdr:colOff>644525</xdr:colOff>
      <xdr:row>78</xdr:row>
      <xdr:rowOff>25400</xdr:rowOff>
    </xdr:to>
    <xdr:cxnSp macro="">
      <xdr:nvCxnSpPr>
        <xdr:cNvPr id="634" name="直線コネクタ 633"/>
        <xdr:cNvCxnSpPr/>
      </xdr:nvCxnSpPr>
      <xdr:spPr>
        <a:xfrm flipV="1">
          <a:off x="12814300" y="13359718"/>
          <a:ext cx="889000" cy="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129088</xdr:rowOff>
    </xdr:from>
    <xdr:to>
      <xdr:col>23</xdr:col>
      <xdr:colOff>568325</xdr:colOff>
      <xdr:row>78</xdr:row>
      <xdr:rowOff>59238</xdr:rowOff>
    </xdr:to>
    <xdr:sp macro="" textlink="">
      <xdr:nvSpPr>
        <xdr:cNvPr id="644" name="円/楕円 643"/>
        <xdr:cNvSpPr/>
      </xdr:nvSpPr>
      <xdr:spPr>
        <a:xfrm>
          <a:off x="16268700" y="13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469744" cy="259045"/>
    <xdr:sp macro="" textlink="">
      <xdr:nvSpPr>
        <xdr:cNvPr id="645" name="災害復旧費該当値テキスト"/>
        <xdr:cNvSpPr txBox="1"/>
      </xdr:nvSpPr>
      <xdr:spPr>
        <a:xfrm>
          <a:off x="16370300" y="132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100890</xdr:rowOff>
    </xdr:from>
    <xdr:to>
      <xdr:col>21</xdr:col>
      <xdr:colOff>212725</xdr:colOff>
      <xdr:row>78</xdr:row>
      <xdr:rowOff>31040</xdr:rowOff>
    </xdr:to>
    <xdr:sp macro="" textlink="">
      <xdr:nvSpPr>
        <xdr:cNvPr id="648" name="円/楕円 647"/>
        <xdr:cNvSpPr/>
      </xdr:nvSpPr>
      <xdr:spPr>
        <a:xfrm>
          <a:off x="14541500" y="133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22167</xdr:rowOff>
    </xdr:from>
    <xdr:ext cx="469744" cy="259045"/>
    <xdr:sp macro="" textlink="">
      <xdr:nvSpPr>
        <xdr:cNvPr id="649" name="テキスト ボックス 648"/>
        <xdr:cNvSpPr txBox="1"/>
      </xdr:nvSpPr>
      <xdr:spPr>
        <a:xfrm>
          <a:off x="14357427" y="133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107268</xdr:rowOff>
    </xdr:from>
    <xdr:to>
      <xdr:col>20</xdr:col>
      <xdr:colOff>9525</xdr:colOff>
      <xdr:row>78</xdr:row>
      <xdr:rowOff>37418</xdr:rowOff>
    </xdr:to>
    <xdr:sp macro="" textlink="">
      <xdr:nvSpPr>
        <xdr:cNvPr id="650" name="円/楕円 649"/>
        <xdr:cNvSpPr/>
      </xdr:nvSpPr>
      <xdr:spPr>
        <a:xfrm>
          <a:off x="13652500" y="133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28545</xdr:rowOff>
    </xdr:from>
    <xdr:ext cx="469744" cy="259045"/>
    <xdr:sp macro="" textlink="">
      <xdr:nvSpPr>
        <xdr:cNvPr id="651" name="テキスト ボックス 650"/>
        <xdr:cNvSpPr txBox="1"/>
      </xdr:nvSpPr>
      <xdr:spPr>
        <a:xfrm>
          <a:off x="13468427" y="1340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94769</xdr:rowOff>
    </xdr:from>
    <xdr:to>
      <xdr:col>23</xdr:col>
      <xdr:colOff>517525</xdr:colOff>
      <xdr:row>95</xdr:row>
      <xdr:rowOff>110691</xdr:rowOff>
    </xdr:to>
    <xdr:cxnSp macro="">
      <xdr:nvCxnSpPr>
        <xdr:cNvPr id="678" name="直線コネクタ 677"/>
        <xdr:cNvCxnSpPr/>
      </xdr:nvCxnSpPr>
      <xdr:spPr>
        <a:xfrm flipV="1">
          <a:off x="15481300" y="16382519"/>
          <a:ext cx="8382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110691</xdr:rowOff>
    </xdr:from>
    <xdr:to>
      <xdr:col>22</xdr:col>
      <xdr:colOff>365125</xdr:colOff>
      <xdr:row>95</xdr:row>
      <xdr:rowOff>113142</xdr:rowOff>
    </xdr:to>
    <xdr:cxnSp macro="">
      <xdr:nvCxnSpPr>
        <xdr:cNvPr id="681" name="直線コネクタ 680"/>
        <xdr:cNvCxnSpPr/>
      </xdr:nvCxnSpPr>
      <xdr:spPr>
        <a:xfrm flipV="1">
          <a:off x="14592300" y="1639844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83" name="テキスト ボックス 682"/>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52294</xdr:rowOff>
    </xdr:from>
    <xdr:to>
      <xdr:col>21</xdr:col>
      <xdr:colOff>161925</xdr:colOff>
      <xdr:row>95</xdr:row>
      <xdr:rowOff>113142</xdr:rowOff>
    </xdr:to>
    <xdr:cxnSp macro="">
      <xdr:nvCxnSpPr>
        <xdr:cNvPr id="684" name="直線コネクタ 683"/>
        <xdr:cNvCxnSpPr/>
      </xdr:nvCxnSpPr>
      <xdr:spPr>
        <a:xfrm>
          <a:off x="13703300" y="16340044"/>
          <a:ext cx="889000" cy="6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86" name="テキスト ボックス 685"/>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2288</xdr:rowOff>
    </xdr:from>
    <xdr:to>
      <xdr:col>19</xdr:col>
      <xdr:colOff>644525</xdr:colOff>
      <xdr:row>95</xdr:row>
      <xdr:rowOff>52294</xdr:rowOff>
    </xdr:to>
    <xdr:cxnSp macro="">
      <xdr:nvCxnSpPr>
        <xdr:cNvPr id="687" name="直線コネクタ 686"/>
        <xdr:cNvCxnSpPr/>
      </xdr:nvCxnSpPr>
      <xdr:spPr>
        <a:xfrm>
          <a:off x="12814300" y="16290038"/>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89" name="テキスト ボックス 688"/>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1" name="テキスト ボックス 690"/>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43969</xdr:rowOff>
    </xdr:from>
    <xdr:to>
      <xdr:col>23</xdr:col>
      <xdr:colOff>568325</xdr:colOff>
      <xdr:row>95</xdr:row>
      <xdr:rowOff>145569</xdr:rowOff>
    </xdr:to>
    <xdr:sp macro="" textlink="">
      <xdr:nvSpPr>
        <xdr:cNvPr id="697" name="円/楕円 696"/>
        <xdr:cNvSpPr/>
      </xdr:nvSpPr>
      <xdr:spPr>
        <a:xfrm>
          <a:off x="16268700" y="163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66846</xdr:rowOff>
    </xdr:from>
    <xdr:ext cx="534377" cy="259045"/>
    <xdr:sp macro="" textlink="">
      <xdr:nvSpPr>
        <xdr:cNvPr id="698" name="公債費該当値テキスト"/>
        <xdr:cNvSpPr txBox="1"/>
      </xdr:nvSpPr>
      <xdr:spPr>
        <a:xfrm>
          <a:off x="16370300" y="1618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59891</xdr:rowOff>
    </xdr:from>
    <xdr:to>
      <xdr:col>22</xdr:col>
      <xdr:colOff>415925</xdr:colOff>
      <xdr:row>95</xdr:row>
      <xdr:rowOff>161491</xdr:rowOff>
    </xdr:to>
    <xdr:sp macro="" textlink="">
      <xdr:nvSpPr>
        <xdr:cNvPr id="699" name="円/楕円 698"/>
        <xdr:cNvSpPr/>
      </xdr:nvSpPr>
      <xdr:spPr>
        <a:xfrm>
          <a:off x="15430500" y="163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6568</xdr:rowOff>
    </xdr:from>
    <xdr:ext cx="534377" cy="259045"/>
    <xdr:sp macro="" textlink="">
      <xdr:nvSpPr>
        <xdr:cNvPr id="700" name="テキスト ボックス 699"/>
        <xdr:cNvSpPr txBox="1"/>
      </xdr:nvSpPr>
      <xdr:spPr>
        <a:xfrm>
          <a:off x="15214111" y="161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62342</xdr:rowOff>
    </xdr:from>
    <xdr:to>
      <xdr:col>21</xdr:col>
      <xdr:colOff>212725</xdr:colOff>
      <xdr:row>95</xdr:row>
      <xdr:rowOff>163942</xdr:rowOff>
    </xdr:to>
    <xdr:sp macro="" textlink="">
      <xdr:nvSpPr>
        <xdr:cNvPr id="701" name="円/楕円 700"/>
        <xdr:cNvSpPr/>
      </xdr:nvSpPr>
      <xdr:spPr>
        <a:xfrm>
          <a:off x="14541500" y="163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9019</xdr:rowOff>
    </xdr:from>
    <xdr:ext cx="534377" cy="259045"/>
    <xdr:sp macro="" textlink="">
      <xdr:nvSpPr>
        <xdr:cNvPr id="702" name="テキスト ボックス 701"/>
        <xdr:cNvSpPr txBox="1"/>
      </xdr:nvSpPr>
      <xdr:spPr>
        <a:xfrm>
          <a:off x="14325111" y="1612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1494</xdr:rowOff>
    </xdr:from>
    <xdr:to>
      <xdr:col>20</xdr:col>
      <xdr:colOff>9525</xdr:colOff>
      <xdr:row>95</xdr:row>
      <xdr:rowOff>103094</xdr:rowOff>
    </xdr:to>
    <xdr:sp macro="" textlink="">
      <xdr:nvSpPr>
        <xdr:cNvPr id="703" name="円/楕円 702"/>
        <xdr:cNvSpPr/>
      </xdr:nvSpPr>
      <xdr:spPr>
        <a:xfrm>
          <a:off x="13652500" y="162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119621</xdr:rowOff>
    </xdr:from>
    <xdr:ext cx="534377" cy="259045"/>
    <xdr:sp macro="" textlink="">
      <xdr:nvSpPr>
        <xdr:cNvPr id="704" name="テキスト ボックス 703"/>
        <xdr:cNvSpPr txBox="1"/>
      </xdr:nvSpPr>
      <xdr:spPr>
        <a:xfrm>
          <a:off x="13436111" y="160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122938</xdr:rowOff>
    </xdr:from>
    <xdr:to>
      <xdr:col>18</xdr:col>
      <xdr:colOff>492125</xdr:colOff>
      <xdr:row>95</xdr:row>
      <xdr:rowOff>53088</xdr:rowOff>
    </xdr:to>
    <xdr:sp macro="" textlink="">
      <xdr:nvSpPr>
        <xdr:cNvPr id="705" name="円/楕円 704"/>
        <xdr:cNvSpPr/>
      </xdr:nvSpPr>
      <xdr:spPr>
        <a:xfrm>
          <a:off x="12763500" y="162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69615</xdr:rowOff>
    </xdr:from>
    <xdr:ext cx="534377" cy="259045"/>
    <xdr:sp macro="" textlink="">
      <xdr:nvSpPr>
        <xdr:cNvPr id="706" name="テキスト ボックス 705"/>
        <xdr:cNvSpPr txBox="1"/>
      </xdr:nvSpPr>
      <xdr:spPr>
        <a:xfrm>
          <a:off x="12547111" y="1601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が住民一人当たり５２，３７３円となっており、類似団体平均に比べて急激に高くなっている。当町では、観光施設が多くあり、従来から経費は高くなっているが、平成２７年度には地方創生先行型交付金を活用し、滞在型観光の充実を図るため寝台特急あけぼの号を購入・施設整備、プレミアム商品券の発行事業等により経費が増大した。土木費は、住民一人当たり１０７，０４９円となっている。従来から類似団体平均と比較すると除雪にかかる経費が増となっていることや、下水道事業会計への繰出金が増嵩して平均を押し上げており、ここ数年は町道新遠部線改良事業（日沿道小坂ＪＣ接続道）や明治百年通りにぎわい創出事業など、大型事業が続いていることが大きな原因である。公債費は、</a:t>
          </a:r>
          <a:r>
            <a:rPr kumimoji="1" lang="ja-JP" altLang="ja-JP" sz="1300" b="0" i="0" u="none" strike="noStrike" kern="0" cap="none" spc="0" normalizeH="0" baseline="0" noProof="0">
              <a:ln>
                <a:noFill/>
              </a:ln>
              <a:solidFill>
                <a:prstClr val="black"/>
              </a:solidFill>
              <a:effectLst/>
              <a:uLnTx/>
              <a:uFillTx/>
              <a:latin typeface="+mn-lt"/>
              <a:ea typeface="+mn-ea"/>
              <a:cs typeface="+mn-cs"/>
            </a:rPr>
            <a:t>住民一人当たり７７，８６２円と</a:t>
          </a:r>
          <a:r>
            <a:rPr kumimoji="1" lang="ja-JP" altLang="en-US" sz="1300" b="0" i="0" u="none" strike="noStrike" kern="0" cap="none" spc="0" normalizeH="0" baseline="0" noProof="0">
              <a:ln>
                <a:noFill/>
              </a:ln>
              <a:solidFill>
                <a:prstClr val="black"/>
              </a:solidFill>
              <a:effectLst/>
              <a:uLnTx/>
              <a:uFillTx/>
              <a:latin typeface="+mn-lt"/>
              <a:ea typeface="+mn-ea"/>
              <a:cs typeface="+mn-cs"/>
            </a:rPr>
            <a:t>なっており、類似団体平均に比べて高くなっている。公債費は、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１６年度をピークに、平成２６年度まで減少傾向にあったが平成２７年度に増加に転じた。平成２３年度から地方債を財源とする大規模な投資的事業が平成２８年度まで続くことから、平成２８年度以降についても、増加していくことが見込まれるため、今後、事業の峻別をより厳しくしていき、地方債発行額には十分注意す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○財政調整基金及び実質単年度収支</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３年度以降、標準財政規模比４０％を維持してきたが、平成２６年度は財政調整基金を活用して新庁舎移転整備事業を実施したため大幅な減少となった。平成２７年度は、法人町民税の増加等により、将来の財源として財政調整基金に積み立てたことにより大幅な増加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平成２４年度以降、増加傾向にある。実質収支比率は、２％～６％の範囲での財政運営が望ましいと考えている。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秋田県小坂町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平成２３年度以降は、すべての会計で赤字が生じていない。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各会計において、引き続き適正な財政運営、企業経営を行っていく。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4886196</v>
      </c>
      <c r="BO4" s="409"/>
      <c r="BP4" s="409"/>
      <c r="BQ4" s="409"/>
      <c r="BR4" s="409"/>
      <c r="BS4" s="409"/>
      <c r="BT4" s="409"/>
      <c r="BU4" s="410"/>
      <c r="BV4" s="408">
        <v>4747484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5.8</v>
      </c>
      <c r="CU4" s="586"/>
      <c r="CV4" s="586"/>
      <c r="CW4" s="586"/>
      <c r="CX4" s="586"/>
      <c r="CY4" s="586"/>
      <c r="CZ4" s="586"/>
      <c r="DA4" s="587"/>
      <c r="DB4" s="585">
        <v>5.8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4723175</v>
      </c>
      <c r="BO5" s="414"/>
      <c r="BP5" s="414"/>
      <c r="BQ5" s="414"/>
      <c r="BR5" s="414"/>
      <c r="BS5" s="414"/>
      <c r="BT5" s="414"/>
      <c r="BU5" s="415"/>
      <c r="BV5" s="413">
        <v>4579016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82.3</v>
      </c>
      <c r="CU5" s="384"/>
      <c r="CV5" s="384"/>
      <c r="CW5" s="384"/>
      <c r="CX5" s="384"/>
      <c r="CY5" s="384"/>
      <c r="CZ5" s="384"/>
      <c r="DA5" s="385"/>
      <c r="DB5" s="383">
        <v>90.1</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163021</v>
      </c>
      <c r="BO6" s="414"/>
      <c r="BP6" s="414"/>
      <c r="BQ6" s="414"/>
      <c r="BR6" s="414"/>
      <c r="BS6" s="414"/>
      <c r="BT6" s="414"/>
      <c r="BU6" s="415"/>
      <c r="BV6" s="413">
        <v>168468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86.6</v>
      </c>
      <c r="CU6" s="560"/>
      <c r="CV6" s="560"/>
      <c r="CW6" s="560"/>
      <c r="CX6" s="560"/>
      <c r="CY6" s="560"/>
      <c r="CZ6" s="560"/>
      <c r="DA6" s="561"/>
      <c r="DB6" s="559">
        <v>96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7579</v>
      </c>
      <c r="BO7" s="414"/>
      <c r="BP7" s="414"/>
      <c r="BQ7" s="414"/>
      <c r="BR7" s="414"/>
      <c r="BS7" s="414"/>
      <c r="BT7" s="414"/>
      <c r="BU7" s="415"/>
      <c r="BV7" s="413">
        <v>17066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2682286</v>
      </c>
      <c r="CU7" s="414"/>
      <c r="CV7" s="414"/>
      <c r="CW7" s="414"/>
      <c r="CX7" s="414"/>
      <c r="CY7" s="414"/>
      <c r="CZ7" s="414"/>
      <c r="DA7" s="415"/>
      <c r="DB7" s="413">
        <v>2611179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155442</v>
      </c>
      <c r="BO8" s="414"/>
      <c r="BP8" s="414"/>
      <c r="BQ8" s="414"/>
      <c r="BR8" s="414"/>
      <c r="BS8" s="414"/>
      <c r="BT8" s="414"/>
      <c r="BU8" s="415"/>
      <c r="BV8" s="413">
        <v>151402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5339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4040</v>
      </c>
      <c r="BO9" s="414"/>
      <c r="BP9" s="414"/>
      <c r="BQ9" s="414"/>
      <c r="BR9" s="414"/>
      <c r="BS9" s="414"/>
      <c r="BT9" s="414"/>
      <c r="BU9" s="415"/>
      <c r="BV9" s="413">
        <v>-17011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10.8</v>
      </c>
      <c r="CU9" s="384"/>
      <c r="CV9" s="384"/>
      <c r="CW9" s="384"/>
      <c r="CX9" s="384"/>
      <c r="CY9" s="384"/>
      <c r="CZ9" s="384"/>
      <c r="DA9" s="385"/>
      <c r="DB9" s="383">
        <v>11.3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6054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601015</v>
      </c>
      <c r="BO10" s="414"/>
      <c r="BP10" s="414"/>
      <c r="BQ10" s="414"/>
      <c r="BR10" s="414"/>
      <c r="BS10" s="414"/>
      <c r="BT10" s="414"/>
      <c r="BU10" s="415"/>
      <c r="BV10" s="413">
        <v>137093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5489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264000</v>
      </c>
      <c r="BO12" s="414"/>
      <c r="BP12" s="414"/>
      <c r="BQ12" s="414"/>
      <c r="BR12" s="414"/>
      <c r="BS12" s="414"/>
      <c r="BT12" s="414"/>
      <c r="BU12" s="415"/>
      <c r="BV12" s="413">
        <v>468256</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5479</v>
      </c>
      <c r="S13" s="515"/>
      <c r="T13" s="515"/>
      <c r="U13" s="515"/>
      <c r="V13" s="516"/>
      <c r="W13" s="502" t="s">
        <v>121</v>
      </c>
      <c r="X13" s="426"/>
      <c r="Y13" s="426"/>
      <c r="Z13" s="426"/>
      <c r="AA13" s="426"/>
      <c r="AB13" s="427"/>
      <c r="AC13" s="389">
        <v>217</v>
      </c>
      <c r="AD13" s="390"/>
      <c r="AE13" s="390"/>
      <c r="AF13" s="390"/>
      <c r="AG13" s="391"/>
      <c r="AH13" s="389">
        <v>306</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341055</v>
      </c>
      <c r="BO13" s="414"/>
      <c r="BP13" s="414"/>
      <c r="BQ13" s="414"/>
      <c r="BR13" s="414"/>
      <c r="BS13" s="414"/>
      <c r="BT13" s="414"/>
      <c r="BU13" s="415"/>
      <c r="BV13" s="413">
        <v>-348174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13.2</v>
      </c>
      <c r="CU13" s="384"/>
      <c r="CV13" s="384"/>
      <c r="CW13" s="384"/>
      <c r="CX13" s="384"/>
      <c r="CY13" s="384"/>
      <c r="CZ13" s="384"/>
      <c r="DA13" s="385"/>
      <c r="DB13" s="383">
        <v>13.1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5662</v>
      </c>
      <c r="S14" s="515"/>
      <c r="T14" s="515"/>
      <c r="U14" s="515"/>
      <c r="V14" s="516"/>
      <c r="W14" s="517"/>
      <c r="X14" s="429"/>
      <c r="Y14" s="429"/>
      <c r="Z14" s="429"/>
      <c r="AA14" s="429"/>
      <c r="AB14" s="430"/>
      <c r="AC14" s="507">
        <v>8.3000000000000007</v>
      </c>
      <c r="AD14" s="508"/>
      <c r="AE14" s="508"/>
      <c r="AF14" s="508"/>
      <c r="AG14" s="509"/>
      <c r="AH14" s="507">
        <v>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125.7</v>
      </c>
      <c r="CU14" s="486"/>
      <c r="CV14" s="486"/>
      <c r="CW14" s="486"/>
      <c r="CX14" s="486"/>
      <c r="CY14" s="486"/>
      <c r="CZ14" s="486"/>
      <c r="DA14" s="487"/>
      <c r="DB14" s="518">
        <v>150.6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5652</v>
      </c>
      <c r="S15" s="515"/>
      <c r="T15" s="515"/>
      <c r="U15" s="515"/>
      <c r="V15" s="516"/>
      <c r="W15" s="502" t="s">
        <v>127</v>
      </c>
      <c r="X15" s="426"/>
      <c r="Y15" s="426"/>
      <c r="Z15" s="426"/>
      <c r="AA15" s="426"/>
      <c r="AB15" s="427"/>
      <c r="AC15" s="389">
        <v>864</v>
      </c>
      <c r="AD15" s="390"/>
      <c r="AE15" s="390"/>
      <c r="AF15" s="390"/>
      <c r="AG15" s="391"/>
      <c r="AH15" s="389">
        <v>1065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614266</v>
      </c>
      <c r="BO15" s="409"/>
      <c r="BP15" s="409"/>
      <c r="BQ15" s="409"/>
      <c r="BR15" s="409"/>
      <c r="BS15" s="409"/>
      <c r="BT15" s="409"/>
      <c r="BU15" s="410"/>
      <c r="BV15" s="408">
        <v>643778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33.1</v>
      </c>
      <c r="AD16" s="508"/>
      <c r="AE16" s="508"/>
      <c r="AF16" s="508"/>
      <c r="AG16" s="509"/>
      <c r="AH16" s="507">
        <v>34.5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2361738</v>
      </c>
      <c r="BO16" s="414"/>
      <c r="BP16" s="414"/>
      <c r="BQ16" s="414"/>
      <c r="BR16" s="414"/>
      <c r="BS16" s="414"/>
      <c r="BT16" s="414"/>
      <c r="BU16" s="415"/>
      <c r="BV16" s="413">
        <v>2271674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1533</v>
      </c>
      <c r="AD17" s="390"/>
      <c r="AE17" s="390"/>
      <c r="AF17" s="390"/>
      <c r="AG17" s="391"/>
      <c r="AH17" s="389">
        <v>1717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776780</v>
      </c>
      <c r="BO17" s="414"/>
      <c r="BP17" s="414"/>
      <c r="BQ17" s="414"/>
      <c r="BR17" s="414"/>
      <c r="BS17" s="414"/>
      <c r="BT17" s="414"/>
      <c r="BU17" s="415"/>
      <c r="BV17" s="413">
        <v>826421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201.7</v>
      </c>
      <c r="M18" s="478"/>
      <c r="N18" s="478"/>
      <c r="O18" s="478"/>
      <c r="P18" s="478"/>
      <c r="Q18" s="478"/>
      <c r="R18" s="479"/>
      <c r="S18" s="479"/>
      <c r="T18" s="479"/>
      <c r="U18" s="479"/>
      <c r="V18" s="480"/>
      <c r="W18" s="494"/>
      <c r="X18" s="495"/>
      <c r="Y18" s="495"/>
      <c r="Z18" s="495"/>
      <c r="AA18" s="495"/>
      <c r="AB18" s="503"/>
      <c r="AC18" s="377">
        <v>58.6</v>
      </c>
      <c r="AD18" s="378"/>
      <c r="AE18" s="378"/>
      <c r="AF18" s="378"/>
      <c r="AG18" s="481"/>
      <c r="AH18" s="377">
        <v>55.6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2423947</v>
      </c>
      <c r="BO18" s="414"/>
      <c r="BP18" s="414"/>
      <c r="BQ18" s="414"/>
      <c r="BR18" s="414"/>
      <c r="BS18" s="414"/>
      <c r="BT18" s="414"/>
      <c r="BU18" s="415"/>
      <c r="BV18" s="413">
        <v>2303712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3823320</v>
      </c>
      <c r="BO19" s="414"/>
      <c r="BP19" s="414"/>
      <c r="BQ19" s="414"/>
      <c r="BR19" s="414"/>
      <c r="BS19" s="414"/>
      <c r="BT19" s="414"/>
      <c r="BU19" s="415"/>
      <c r="BV19" s="413">
        <v>3591998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2168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5132779</v>
      </c>
      <c r="BO23" s="414"/>
      <c r="BP23" s="414"/>
      <c r="BQ23" s="414"/>
      <c r="BR23" s="414"/>
      <c r="BS23" s="414"/>
      <c r="BT23" s="414"/>
      <c r="BU23" s="415"/>
      <c r="BV23" s="413">
        <v>5130755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6280</v>
      </c>
      <c r="R24" s="390"/>
      <c r="S24" s="390"/>
      <c r="T24" s="390"/>
      <c r="U24" s="390"/>
      <c r="V24" s="391"/>
      <c r="W24" s="455"/>
      <c r="X24" s="446"/>
      <c r="Y24" s="447"/>
      <c r="Z24" s="386" t="s">
        <v>150</v>
      </c>
      <c r="AA24" s="387"/>
      <c r="AB24" s="387"/>
      <c r="AC24" s="387"/>
      <c r="AD24" s="387"/>
      <c r="AE24" s="387"/>
      <c r="AF24" s="387"/>
      <c r="AG24" s="388"/>
      <c r="AH24" s="389">
        <v>66</v>
      </c>
      <c r="AI24" s="390"/>
      <c r="AJ24" s="390"/>
      <c r="AK24" s="390"/>
      <c r="AL24" s="391"/>
      <c r="AM24" s="389">
        <v>210936</v>
      </c>
      <c r="AN24" s="390"/>
      <c r="AO24" s="390"/>
      <c r="AP24" s="390"/>
      <c r="AQ24" s="390"/>
      <c r="AR24" s="391"/>
      <c r="AS24" s="389">
        <v>3196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3866533</v>
      </c>
      <c r="BO24" s="414"/>
      <c r="BP24" s="414"/>
      <c r="BQ24" s="414"/>
      <c r="BR24" s="414"/>
      <c r="BS24" s="414"/>
      <c r="BT24" s="414"/>
      <c r="BU24" s="415"/>
      <c r="BV24" s="413">
        <v>3732041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5346</v>
      </c>
      <c r="R25" s="390"/>
      <c r="S25" s="390"/>
      <c r="T25" s="390"/>
      <c r="U25" s="390"/>
      <c r="V25" s="391"/>
      <c r="W25" s="455"/>
      <c r="X25" s="446"/>
      <c r="Y25" s="447"/>
      <c r="Z25" s="386" t="s">
        <v>153</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164320</v>
      </c>
      <c r="BO25" s="409"/>
      <c r="BP25" s="409"/>
      <c r="BQ25" s="409"/>
      <c r="BR25" s="409"/>
      <c r="BS25" s="409"/>
      <c r="BT25" s="409"/>
      <c r="BU25" s="410"/>
      <c r="BV25" s="408">
        <v>220472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5110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8850</v>
      </c>
      <c r="AN26" s="390"/>
      <c r="AO26" s="390"/>
      <c r="AP26" s="390"/>
      <c r="AQ26" s="390"/>
      <c r="AR26" s="391"/>
      <c r="AS26" s="389">
        <v>2950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2530</v>
      </c>
      <c r="R27" s="390"/>
      <c r="S27" s="390"/>
      <c r="T27" s="390"/>
      <c r="U27" s="390"/>
      <c r="V27" s="391"/>
      <c r="W27" s="455"/>
      <c r="X27" s="446"/>
      <c r="Y27" s="447"/>
      <c r="Z27" s="386" t="s">
        <v>159</v>
      </c>
      <c r="AA27" s="387"/>
      <c r="AB27" s="387"/>
      <c r="AC27" s="387"/>
      <c r="AD27" s="387"/>
      <c r="AE27" s="387"/>
      <c r="AF27" s="387"/>
      <c r="AG27" s="388"/>
      <c r="AH27" s="389">
        <v>2</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2290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1221386</v>
      </c>
      <c r="BO28" s="409"/>
      <c r="BP28" s="409"/>
      <c r="BQ28" s="409"/>
      <c r="BR28" s="409"/>
      <c r="BS28" s="409"/>
      <c r="BT28" s="409"/>
      <c r="BU28" s="410"/>
      <c r="BV28" s="408">
        <v>884371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2220</v>
      </c>
      <c r="R29" s="390"/>
      <c r="S29" s="390"/>
      <c r="T29" s="390"/>
      <c r="U29" s="390"/>
      <c r="V29" s="391"/>
      <c r="W29" s="456"/>
      <c r="X29" s="457"/>
      <c r="Y29" s="458"/>
      <c r="Z29" s="386" t="s">
        <v>167</v>
      </c>
      <c r="AA29" s="387"/>
      <c r="AB29" s="387"/>
      <c r="AC29" s="387"/>
      <c r="AD29" s="387"/>
      <c r="AE29" s="387"/>
      <c r="AF29" s="387"/>
      <c r="AG29" s="388"/>
      <c r="AH29" s="389">
        <v>68</v>
      </c>
      <c r="AI29" s="390"/>
      <c r="AJ29" s="390"/>
      <c r="AK29" s="390"/>
      <c r="AL29" s="391"/>
      <c r="AM29" s="389">
        <v>217392</v>
      </c>
      <c r="AN29" s="390"/>
      <c r="AO29" s="390"/>
      <c r="AP29" s="390"/>
      <c r="AQ29" s="390"/>
      <c r="AR29" s="391"/>
      <c r="AS29" s="389">
        <v>3197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407670</v>
      </c>
      <c r="BO29" s="414"/>
      <c r="BP29" s="414"/>
      <c r="BQ29" s="414"/>
      <c r="BR29" s="414"/>
      <c r="BS29" s="414"/>
      <c r="BT29" s="414"/>
      <c r="BU29" s="415"/>
      <c r="BV29" s="413">
        <v>313190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280069</v>
      </c>
      <c r="BO30" s="417"/>
      <c r="BP30" s="417"/>
      <c r="BQ30" s="417"/>
      <c r="BR30" s="417"/>
      <c r="BS30" s="417"/>
      <c r="BT30" s="417"/>
      <c r="BU30" s="418"/>
      <c r="BV30" s="416">
        <v>242402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小坂町国民健康保険特別会計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IF('各会計、関係団体の財政状況及び健全化判断比率'!B32="","",'各会計、関係団体の財政状況及び健全化判断比率'!B32)</f>
        <v>小坂町水道事業会計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IF('各会計、関係団体の財政状況及び健全化判断比率'!B33="","",'各会計、関係団体の財政状況及び健全化判断比率'!B33)</f>
        <v>小坂町簡易水道事業特別会計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秋田県市町村総合事務組合（一般会計）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小坂まちづくり株式会社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小坂町歯科診療所特別会計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小坂町後期高齢者医療特別会計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IF('各会計、関係団体の財政状況及び健全化判断比率'!B34="","",'各会計、関係団体の財政状況及び健全化判断比率'!B34)</f>
        <v>小坂町下水道事業特別会計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秋田県市町村総合事務組合（交通災害共済事業等特別会計）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小坂町中小企業従業員退職金等共済事業特別会計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小坂町介護保険特別会計（保険事業勘定）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秋田県市町村会館管理組合（一般会計）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小坂町菅原ヤヱ奨学資金特別会計</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小坂町介護保険特別会計（介護サービス事業勘定）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秋田県後期高齢者医療広域連合（一般会計）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小坂町文化基金特別会計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秋田県後期高齢者医療広域連合（後期高齢者医療特別会計）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秋田県町村電算システム共同事業組合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鹿角広域行政組合（一般会計）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鹿角広域行政組合（鹿角地域ふるさと市町村圏基金特別会計）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3" t="s">
        <v>523</v>
      </c>
      <c r="D34" s="1183"/>
      <c r="E34" s="1184"/>
      <c r="F34" s="32">
        <v>4.9400000000000004</v>
      </c>
      <c r="G34" s="33">
        <v>5.66</v>
      </c>
      <c r="H34" s="33">
        <v>7.23</v>
      </c>
      <c r="I34" s="33">
        <v>8.6999999999999993</v>
      </c>
      <c r="J34" s="34">
        <v>8.7799999999999994</v>
      </c>
      <c r="K34" s="22"/>
      <c r="L34" s="22"/>
      <c r="M34" s="22"/>
      <c r="N34" s="22"/>
      <c r="O34" s="22"/>
      <c r="P34" s="22"/>
    </row>
    <row r="35" spans="1:16" ht="39" customHeight="1">
      <c r="A35" s="22"/>
      <c r="B35" s="35"/>
      <c r="C35" s="1177" t="s">
        <v>524</v>
      </c>
      <c r="D35" s="1178"/>
      <c r="E35" s="1179"/>
      <c r="F35" s="36">
        <v>2.84</v>
      </c>
      <c r="G35" s="37">
        <v>5.19</v>
      </c>
      <c r="H35" s="37">
        <v>6.25</v>
      </c>
      <c r="I35" s="37">
        <v>5.79</v>
      </c>
      <c r="J35" s="38">
        <v>5.79</v>
      </c>
      <c r="K35" s="22"/>
      <c r="L35" s="22"/>
      <c r="M35" s="22"/>
      <c r="N35" s="22"/>
      <c r="O35" s="22"/>
      <c r="P35" s="22"/>
    </row>
    <row r="36" spans="1:16" ht="39" customHeight="1">
      <c r="A36" s="22"/>
      <c r="B36" s="35"/>
      <c r="C36" s="1177" t="s">
        <v>525</v>
      </c>
      <c r="D36" s="1178"/>
      <c r="E36" s="1179"/>
      <c r="F36" s="36">
        <v>0.27</v>
      </c>
      <c r="G36" s="37">
        <v>0.19</v>
      </c>
      <c r="H36" s="37">
        <v>0.16</v>
      </c>
      <c r="I36" s="37">
        <v>0.02</v>
      </c>
      <c r="J36" s="38">
        <v>0.53</v>
      </c>
      <c r="K36" s="22"/>
      <c r="L36" s="22"/>
      <c r="M36" s="22"/>
      <c r="N36" s="22"/>
      <c r="O36" s="22"/>
      <c r="P36" s="22"/>
    </row>
    <row r="37" spans="1:16" ht="39" customHeight="1">
      <c r="A37" s="22"/>
      <c r="B37" s="35"/>
      <c r="C37" s="1177" t="s">
        <v>526</v>
      </c>
      <c r="D37" s="1178"/>
      <c r="E37" s="1179"/>
      <c r="F37" s="36">
        <v>0.23</v>
      </c>
      <c r="G37" s="37">
        <v>0.31</v>
      </c>
      <c r="H37" s="37">
        <v>0.45</v>
      </c>
      <c r="I37" s="37">
        <v>0.08</v>
      </c>
      <c r="J37" s="38">
        <v>0.13</v>
      </c>
      <c r="K37" s="22"/>
      <c r="L37" s="22"/>
      <c r="M37" s="22"/>
      <c r="N37" s="22"/>
      <c r="O37" s="22"/>
      <c r="P37" s="22"/>
    </row>
    <row r="38" spans="1:16" ht="39" customHeight="1">
      <c r="A38" s="22"/>
      <c r="B38" s="35"/>
      <c r="C38" s="1177" t="s">
        <v>527</v>
      </c>
      <c r="D38" s="1178"/>
      <c r="E38" s="1179"/>
      <c r="F38" s="36">
        <v>0</v>
      </c>
      <c r="G38" s="37">
        <v>0</v>
      </c>
      <c r="H38" s="37">
        <v>0</v>
      </c>
      <c r="I38" s="37">
        <v>0</v>
      </c>
      <c r="J38" s="38">
        <v>0</v>
      </c>
      <c r="K38" s="22"/>
      <c r="L38" s="22"/>
      <c r="M38" s="22"/>
      <c r="N38" s="22"/>
      <c r="O38" s="22"/>
      <c r="P38" s="22"/>
    </row>
    <row r="39" spans="1:16" ht="39" customHeight="1">
      <c r="A39" s="22"/>
      <c r="B39" s="35"/>
      <c r="C39" s="1177" t="s">
        <v>528</v>
      </c>
      <c r="D39" s="1178"/>
      <c r="E39" s="1179"/>
      <c r="F39" s="36">
        <v>0</v>
      </c>
      <c r="G39" s="37">
        <v>0</v>
      </c>
      <c r="H39" s="37">
        <v>0</v>
      </c>
      <c r="I39" s="37">
        <v>0</v>
      </c>
      <c r="J39" s="38">
        <v>0</v>
      </c>
      <c r="K39" s="22"/>
      <c r="L39" s="22"/>
      <c r="M39" s="22"/>
      <c r="N39" s="22"/>
      <c r="O39" s="22"/>
      <c r="P39" s="22"/>
    </row>
    <row r="40" spans="1:16" ht="39" customHeight="1">
      <c r="A40" s="22"/>
      <c r="B40" s="35"/>
      <c r="C40" s="1177" t="s">
        <v>529</v>
      </c>
      <c r="D40" s="1178"/>
      <c r="E40" s="1179"/>
      <c r="F40" s="36">
        <v>0</v>
      </c>
      <c r="G40" s="37">
        <v>0</v>
      </c>
      <c r="H40" s="37">
        <v>0</v>
      </c>
      <c r="I40" s="37">
        <v>0</v>
      </c>
      <c r="J40" s="38">
        <v>0</v>
      </c>
      <c r="K40" s="22"/>
      <c r="L40" s="22"/>
      <c r="M40" s="22"/>
      <c r="N40" s="22"/>
      <c r="O40" s="22"/>
      <c r="P40" s="22"/>
    </row>
    <row r="41" spans="1:16" ht="39" customHeight="1">
      <c r="A41" s="22"/>
      <c r="B41" s="35"/>
      <c r="C41" s="1177" t="s">
        <v>530</v>
      </c>
      <c r="D41" s="1178"/>
      <c r="E41" s="1179"/>
      <c r="F41" s="36">
        <v>0</v>
      </c>
      <c r="G41" s="37">
        <v>0</v>
      </c>
      <c r="H41" s="37">
        <v>0</v>
      </c>
      <c r="I41" s="37">
        <v>0</v>
      </c>
      <c r="J41" s="38">
        <v>0</v>
      </c>
      <c r="K41" s="22"/>
      <c r="L41" s="22"/>
      <c r="M41" s="22"/>
      <c r="N41" s="22"/>
      <c r="O41" s="22"/>
      <c r="P41" s="22"/>
    </row>
    <row r="42" spans="1:16" ht="39" customHeight="1">
      <c r="A42" s="22"/>
      <c r="B42" s="39"/>
      <c r="C42" s="1177" t="s">
        <v>531</v>
      </c>
      <c r="D42" s="1178"/>
      <c r="E42" s="1179"/>
      <c r="F42" s="36" t="s">
        <v>477</v>
      </c>
      <c r="G42" s="37" t="s">
        <v>477</v>
      </c>
      <c r="H42" s="37" t="s">
        <v>477</v>
      </c>
      <c r="I42" s="37" t="s">
        <v>477</v>
      </c>
      <c r="J42" s="38" t="s">
        <v>477</v>
      </c>
      <c r="K42" s="22"/>
      <c r="L42" s="22"/>
      <c r="M42" s="22"/>
      <c r="N42" s="22"/>
      <c r="O42" s="22"/>
      <c r="P42" s="22"/>
    </row>
    <row r="43" spans="1:16" ht="39" customHeight="1" thickBot="1">
      <c r="A43" s="22"/>
      <c r="B43" s="40"/>
      <c r="C43" s="1180" t="s">
        <v>532</v>
      </c>
      <c r="D43" s="1181"/>
      <c r="E43" s="118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3" t="s">
        <v>11</v>
      </c>
      <c r="C45" s="1194"/>
      <c r="D45" s="58"/>
      <c r="E45" s="1199" t="s">
        <v>12</v>
      </c>
      <c r="F45" s="1199"/>
      <c r="G45" s="1199"/>
      <c r="H45" s="1199"/>
      <c r="I45" s="1199"/>
      <c r="J45" s="1200"/>
      <c r="K45" s="59">
        <v>562</v>
      </c>
      <c r="L45" s="60">
        <v>500</v>
      </c>
      <c r="M45" s="60">
        <v>433</v>
      </c>
      <c r="N45" s="60">
        <v>425</v>
      </c>
      <c r="O45" s="61">
        <v>427</v>
      </c>
      <c r="P45" s="48"/>
      <c r="Q45" s="48"/>
      <c r="R45" s="48"/>
      <c r="S45" s="48"/>
      <c r="T45" s="48"/>
      <c r="U45" s="48"/>
    </row>
    <row r="46" spans="1:21" ht="30.75" customHeight="1">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c r="A48" s="48"/>
      <c r="B48" s="1195"/>
      <c r="C48" s="1196"/>
      <c r="D48" s="62"/>
      <c r="E48" s="1187" t="s">
        <v>15</v>
      </c>
      <c r="F48" s="1187"/>
      <c r="G48" s="1187"/>
      <c r="H48" s="1187"/>
      <c r="I48" s="1187"/>
      <c r="J48" s="1188"/>
      <c r="K48" s="63">
        <v>156</v>
      </c>
      <c r="L48" s="64">
        <v>165</v>
      </c>
      <c r="M48" s="64">
        <v>214</v>
      </c>
      <c r="N48" s="64">
        <v>210</v>
      </c>
      <c r="O48" s="65">
        <v>224</v>
      </c>
      <c r="P48" s="48"/>
      <c r="Q48" s="48"/>
      <c r="R48" s="48"/>
      <c r="S48" s="48"/>
      <c r="T48" s="48"/>
      <c r="U48" s="48"/>
    </row>
    <row r="49" spans="1:21" ht="30.75" customHeight="1">
      <c r="A49" s="48"/>
      <c r="B49" s="1195"/>
      <c r="C49" s="1196"/>
      <c r="D49" s="62"/>
      <c r="E49" s="1187" t="s">
        <v>16</v>
      </c>
      <c r="F49" s="1187"/>
      <c r="G49" s="1187"/>
      <c r="H49" s="1187"/>
      <c r="I49" s="1187"/>
      <c r="J49" s="1188"/>
      <c r="K49" s="63">
        <v>28</v>
      </c>
      <c r="L49" s="64">
        <v>17</v>
      </c>
      <c r="M49" s="64">
        <v>12</v>
      </c>
      <c r="N49" s="64">
        <v>11</v>
      </c>
      <c r="O49" s="65">
        <v>10</v>
      </c>
      <c r="P49" s="48"/>
      <c r="Q49" s="48"/>
      <c r="R49" s="48"/>
      <c r="S49" s="48"/>
      <c r="T49" s="48"/>
      <c r="U49" s="48"/>
    </row>
    <row r="50" spans="1:21" ht="30.75" customHeight="1">
      <c r="A50" s="48"/>
      <c r="B50" s="1195"/>
      <c r="C50" s="1196"/>
      <c r="D50" s="62"/>
      <c r="E50" s="1187" t="s">
        <v>17</v>
      </c>
      <c r="F50" s="1187"/>
      <c r="G50" s="1187"/>
      <c r="H50" s="1187"/>
      <c r="I50" s="1187"/>
      <c r="J50" s="1188"/>
      <c r="K50" s="63">
        <v>22</v>
      </c>
      <c r="L50" s="64">
        <v>17</v>
      </c>
      <c r="M50" s="64">
        <v>17</v>
      </c>
      <c r="N50" s="64">
        <v>16</v>
      </c>
      <c r="O50" s="65">
        <v>16</v>
      </c>
      <c r="P50" s="48"/>
      <c r="Q50" s="48"/>
      <c r="R50" s="48"/>
      <c r="S50" s="48"/>
      <c r="T50" s="48"/>
      <c r="U50" s="48"/>
    </row>
    <row r="51" spans="1:21" ht="30.75" customHeight="1">
      <c r="A51" s="48"/>
      <c r="B51" s="1197"/>
      <c r="C51" s="1198"/>
      <c r="D51" s="66"/>
      <c r="E51" s="1187" t="s">
        <v>18</v>
      </c>
      <c r="F51" s="1187"/>
      <c r="G51" s="1187"/>
      <c r="H51" s="1187"/>
      <c r="I51" s="1187"/>
      <c r="J51" s="1188"/>
      <c r="K51" s="63" t="s">
        <v>477</v>
      </c>
      <c r="L51" s="64">
        <v>0</v>
      </c>
      <c r="M51" s="64" t="s">
        <v>477</v>
      </c>
      <c r="N51" s="64" t="s">
        <v>477</v>
      </c>
      <c r="O51" s="65" t="s">
        <v>477</v>
      </c>
      <c r="P51" s="48"/>
      <c r="Q51" s="48"/>
      <c r="R51" s="48"/>
      <c r="S51" s="48"/>
      <c r="T51" s="48"/>
      <c r="U51" s="48"/>
    </row>
    <row r="52" spans="1:21" ht="30.75" customHeight="1">
      <c r="A52" s="48"/>
      <c r="B52" s="1185" t="s">
        <v>19</v>
      </c>
      <c r="C52" s="1186"/>
      <c r="D52" s="66"/>
      <c r="E52" s="1187" t="s">
        <v>20</v>
      </c>
      <c r="F52" s="1187"/>
      <c r="G52" s="1187"/>
      <c r="H52" s="1187"/>
      <c r="I52" s="1187"/>
      <c r="J52" s="1188"/>
      <c r="K52" s="63">
        <v>457</v>
      </c>
      <c r="L52" s="64">
        <v>404</v>
      </c>
      <c r="M52" s="64">
        <v>367</v>
      </c>
      <c r="N52" s="64">
        <v>364</v>
      </c>
      <c r="O52" s="65">
        <v>359</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311</v>
      </c>
      <c r="L53" s="69">
        <v>295</v>
      </c>
      <c r="M53" s="69">
        <v>309</v>
      </c>
      <c r="N53" s="69">
        <v>298</v>
      </c>
      <c r="O53" s="70">
        <v>318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3" t="s">
        <v>24</v>
      </c>
      <c r="C41" s="1214"/>
      <c r="D41" s="81"/>
      <c r="E41" s="1215" t="s">
        <v>25</v>
      </c>
      <c r="F41" s="1215"/>
      <c r="G41" s="1215"/>
      <c r="H41" s="1216"/>
      <c r="I41" s="82">
        <v>4245</v>
      </c>
      <c r="J41" s="83">
        <v>4927</v>
      </c>
      <c r="K41" s="83">
        <v>5066</v>
      </c>
      <c r="L41" s="83">
        <v>5131</v>
      </c>
      <c r="M41" s="84">
        <v>5133</v>
      </c>
    </row>
    <row r="42" spans="2:13" ht="27.75" customHeight="1">
      <c r="B42" s="1203"/>
      <c r="C42" s="1204"/>
      <c r="D42" s="85"/>
      <c r="E42" s="1207" t="s">
        <v>26</v>
      </c>
      <c r="F42" s="1207"/>
      <c r="G42" s="1207"/>
      <c r="H42" s="1208"/>
      <c r="I42" s="86">
        <v>186</v>
      </c>
      <c r="J42" s="87">
        <v>138</v>
      </c>
      <c r="K42" s="87">
        <v>124</v>
      </c>
      <c r="L42" s="87">
        <v>110</v>
      </c>
      <c r="M42" s="88">
        <v>96</v>
      </c>
    </row>
    <row r="43" spans="2:13" ht="27.75" customHeight="1">
      <c r="B43" s="1203"/>
      <c r="C43" s="1204"/>
      <c r="D43" s="85"/>
      <c r="E43" s="1207" t="s">
        <v>27</v>
      </c>
      <c r="F43" s="1207"/>
      <c r="G43" s="1207"/>
      <c r="H43" s="1208"/>
      <c r="I43" s="86">
        <v>2182</v>
      </c>
      <c r="J43" s="87">
        <v>2540</v>
      </c>
      <c r="K43" s="87">
        <v>3032</v>
      </c>
      <c r="L43" s="87">
        <v>3280</v>
      </c>
      <c r="M43" s="88">
        <v>3530</v>
      </c>
    </row>
    <row r="44" spans="2:13" ht="27.75" customHeight="1">
      <c r="B44" s="1203"/>
      <c r="C44" s="1204"/>
      <c r="D44" s="85"/>
      <c r="E44" s="1207" t="s">
        <v>28</v>
      </c>
      <c r="F44" s="1207"/>
      <c r="G44" s="1207"/>
      <c r="H44" s="1208"/>
      <c r="I44" s="86">
        <v>96</v>
      </c>
      <c r="J44" s="87">
        <v>76</v>
      </c>
      <c r="K44" s="87">
        <v>197</v>
      </c>
      <c r="L44" s="87">
        <v>313</v>
      </c>
      <c r="M44" s="88">
        <v>156</v>
      </c>
    </row>
    <row r="45" spans="2:13" ht="27.75" customHeight="1">
      <c r="B45" s="1203"/>
      <c r="C45" s="1204"/>
      <c r="D45" s="85"/>
      <c r="E45" s="1207" t="s">
        <v>29</v>
      </c>
      <c r="F45" s="1207"/>
      <c r="G45" s="1207"/>
      <c r="H45" s="1208"/>
      <c r="I45" s="86">
        <v>752</v>
      </c>
      <c r="J45" s="87">
        <v>739</v>
      </c>
      <c r="K45" s="87">
        <v>698</v>
      </c>
      <c r="L45" s="87">
        <v>654</v>
      </c>
      <c r="M45" s="88">
        <v>605</v>
      </c>
    </row>
    <row r="46" spans="2:13" ht="27.75" customHeight="1">
      <c r="B46" s="1203"/>
      <c r="C46" s="1204"/>
      <c r="D46" s="85"/>
      <c r="E46" s="1207" t="s">
        <v>30</v>
      </c>
      <c r="F46" s="1207"/>
      <c r="G46" s="1207"/>
      <c r="H46" s="1208"/>
      <c r="I46" s="86" t="s">
        <v>477</v>
      </c>
      <c r="J46" s="87" t="s">
        <v>477</v>
      </c>
      <c r="K46" s="87" t="s">
        <v>477</v>
      </c>
      <c r="L46" s="87" t="s">
        <v>477</v>
      </c>
      <c r="M46" s="88" t="s">
        <v>477</v>
      </c>
    </row>
    <row r="47" spans="2:13" ht="27.75" customHeight="1">
      <c r="B47" s="1203"/>
      <c r="C47" s="1204"/>
      <c r="D47" s="85"/>
      <c r="E47" s="1207" t="s">
        <v>31</v>
      </c>
      <c r="F47" s="1207"/>
      <c r="G47" s="1207"/>
      <c r="H47" s="1208"/>
      <c r="I47" s="86" t="s">
        <v>477</v>
      </c>
      <c r="J47" s="87" t="s">
        <v>477</v>
      </c>
      <c r="K47" s="87" t="s">
        <v>477</v>
      </c>
      <c r="L47" s="87" t="s">
        <v>477</v>
      </c>
      <c r="M47" s="88" t="s">
        <v>477</v>
      </c>
    </row>
    <row r="48" spans="2:13" ht="27.75" customHeight="1">
      <c r="B48" s="1205"/>
      <c r="C48" s="1206"/>
      <c r="D48" s="85"/>
      <c r="E48" s="1207" t="s">
        <v>32</v>
      </c>
      <c r="F48" s="1207"/>
      <c r="G48" s="1207"/>
      <c r="H48" s="1208"/>
      <c r="I48" s="86" t="s">
        <v>477</v>
      </c>
      <c r="J48" s="87" t="s">
        <v>477</v>
      </c>
      <c r="K48" s="87" t="s">
        <v>477</v>
      </c>
      <c r="L48" s="87" t="s">
        <v>477</v>
      </c>
      <c r="M48" s="88" t="s">
        <v>477</v>
      </c>
    </row>
    <row r="49" spans="2:13" ht="27.75" customHeight="1">
      <c r="B49" s="1201" t="s">
        <v>33</v>
      </c>
      <c r="C49" s="1202"/>
      <c r="D49" s="89"/>
      <c r="E49" s="1207" t="s">
        <v>34</v>
      </c>
      <c r="F49" s="1207"/>
      <c r="G49" s="1207"/>
      <c r="H49" s="1208"/>
      <c r="I49" s="86">
        <v>1780</v>
      </c>
      <c r="J49" s="87">
        <v>1781</v>
      </c>
      <c r="K49" s="87">
        <v>1936</v>
      </c>
      <c r="L49" s="87">
        <v>1563</v>
      </c>
      <c r="M49" s="88">
        <v>1982</v>
      </c>
    </row>
    <row r="50" spans="2:13" ht="27.75" customHeight="1">
      <c r="B50" s="1203"/>
      <c r="C50" s="1204"/>
      <c r="D50" s="85"/>
      <c r="E50" s="1207" t="s">
        <v>35</v>
      </c>
      <c r="F50" s="1207"/>
      <c r="G50" s="1207"/>
      <c r="H50" s="1208"/>
      <c r="I50" s="86">
        <v>119</v>
      </c>
      <c r="J50" s="87">
        <v>83</v>
      </c>
      <c r="K50" s="87">
        <v>60</v>
      </c>
      <c r="L50" s="87">
        <v>47</v>
      </c>
      <c r="M50" s="88">
        <v>44</v>
      </c>
    </row>
    <row r="51" spans="2:13" ht="27.75" customHeight="1">
      <c r="B51" s="1205"/>
      <c r="C51" s="1206"/>
      <c r="D51" s="85"/>
      <c r="E51" s="1207" t="s">
        <v>36</v>
      </c>
      <c r="F51" s="1207"/>
      <c r="G51" s="1207"/>
      <c r="H51" s="1208"/>
      <c r="I51" s="86">
        <v>3797</v>
      </c>
      <c r="J51" s="87">
        <v>3871</v>
      </c>
      <c r="K51" s="87">
        <v>4479</v>
      </c>
      <c r="L51" s="87">
        <v>4464</v>
      </c>
      <c r="M51" s="88">
        <v>4556</v>
      </c>
    </row>
    <row r="52" spans="2:13" ht="27.75" customHeight="1" thickBot="1">
      <c r="B52" s="1209" t="s">
        <v>37</v>
      </c>
      <c r="C52" s="1210"/>
      <c r="D52" s="90"/>
      <c r="E52" s="1211" t="s">
        <v>38</v>
      </c>
      <c r="F52" s="1211"/>
      <c r="G52" s="1211"/>
      <c r="H52" s="1212"/>
      <c r="I52" s="91">
        <v>1765</v>
      </c>
      <c r="J52" s="92">
        <v>2685</v>
      </c>
      <c r="K52" s="92">
        <v>2642</v>
      </c>
      <c r="L52" s="92">
        <v>3413</v>
      </c>
      <c r="M52" s="93">
        <v>2938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53"/>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38"/>
      <c r="H50" s="1239"/>
      <c r="I50" s="1239"/>
      <c r="J50" s="1240"/>
      <c r="K50" s="354" t="s">
        <v>517</v>
      </c>
      <c r="L50" s="354" t="s">
        <v>518</v>
      </c>
      <c r="M50" s="354" t="s">
        <v>519</v>
      </c>
      <c r="N50" s="354" t="s">
        <v>520</v>
      </c>
      <c r="O50" s="354" t="s">
        <v>521</v>
      </c>
    </row>
    <row r="51" spans="1:17">
      <c r="B51" s="248"/>
      <c r="C51" s="244"/>
      <c r="D51" s="244"/>
      <c r="E51" s="244"/>
      <c r="F51" s="244"/>
      <c r="G51" s="1241" t="s">
        <v>550</v>
      </c>
      <c r="H51" s="1242"/>
      <c r="I51" s="1247" t="s">
        <v>551</v>
      </c>
      <c r="J51" s="1247"/>
      <c r="K51" s="1251"/>
      <c r="L51" s="1251"/>
      <c r="M51" s="1251"/>
      <c r="N51" s="1251"/>
      <c r="O51" s="1251"/>
    </row>
    <row r="52" spans="1:17">
      <c r="B52" s="248"/>
      <c r="C52" s="244"/>
      <c r="D52" s="244"/>
      <c r="E52" s="244"/>
      <c r="F52" s="244"/>
      <c r="G52" s="1243"/>
      <c r="H52" s="1244"/>
      <c r="I52" s="1248"/>
      <c r="J52" s="1248"/>
      <c r="K52" s="1217"/>
      <c r="L52" s="1217"/>
      <c r="M52" s="1217"/>
      <c r="N52" s="1217"/>
      <c r="O52" s="1217"/>
    </row>
    <row r="53" spans="1:17">
      <c r="A53" s="355"/>
      <c r="B53" s="248"/>
      <c r="C53" s="244"/>
      <c r="D53" s="244"/>
      <c r="E53" s="244"/>
      <c r="F53" s="244"/>
      <c r="G53" s="1243"/>
      <c r="H53" s="1244"/>
      <c r="I53" s="1227" t="s">
        <v>552</v>
      </c>
      <c r="J53" s="1227"/>
      <c r="K53" s="1252"/>
      <c r="L53" s="1252"/>
      <c r="M53" s="1252"/>
      <c r="N53" s="1252"/>
      <c r="O53" s="1252"/>
    </row>
    <row r="54" spans="1:17">
      <c r="A54" s="355"/>
      <c r="B54" s="248"/>
      <c r="C54" s="244"/>
      <c r="D54" s="244"/>
      <c r="E54" s="244"/>
      <c r="F54" s="244"/>
      <c r="G54" s="1245"/>
      <c r="H54" s="1246"/>
      <c r="I54" s="1227"/>
      <c r="J54" s="1227"/>
      <c r="K54" s="1250"/>
      <c r="L54" s="1250"/>
      <c r="M54" s="1250"/>
      <c r="N54" s="1250"/>
      <c r="O54" s="1250"/>
    </row>
    <row r="55" spans="1:17">
      <c r="A55" s="355"/>
      <c r="B55" s="248"/>
      <c r="C55" s="244"/>
      <c r="D55" s="244"/>
      <c r="E55" s="244"/>
      <c r="F55" s="244"/>
      <c r="G55" s="1221" t="s">
        <v>553</v>
      </c>
      <c r="H55" s="1222"/>
      <c r="I55" s="1227" t="s">
        <v>551</v>
      </c>
      <c r="J55" s="1227"/>
      <c r="K55" s="1251"/>
      <c r="L55" s="1251"/>
      <c r="M55" s="1251"/>
      <c r="N55" s="1251"/>
      <c r="O55" s="1251"/>
    </row>
    <row r="56" spans="1:17">
      <c r="A56" s="355"/>
      <c r="B56" s="248"/>
      <c r="C56" s="244"/>
      <c r="D56" s="244"/>
      <c r="E56" s="244"/>
      <c r="F56" s="244"/>
      <c r="G56" s="1223"/>
      <c r="H56" s="1224"/>
      <c r="I56" s="1227"/>
      <c r="J56" s="1227"/>
      <c r="K56" s="1217"/>
      <c r="L56" s="1217"/>
      <c r="M56" s="1217"/>
      <c r="N56" s="1217"/>
      <c r="O56" s="1217"/>
    </row>
    <row r="57" spans="1:17" s="355" customFormat="1">
      <c r="B57" s="356"/>
      <c r="C57" s="352"/>
      <c r="D57" s="352"/>
      <c r="E57" s="352"/>
      <c r="F57" s="352"/>
      <c r="G57" s="1223"/>
      <c r="H57" s="1224"/>
      <c r="I57" s="1219" t="s">
        <v>554</v>
      </c>
      <c r="J57" s="1219"/>
      <c r="K57" s="1252"/>
      <c r="L57" s="1252"/>
      <c r="M57" s="1252"/>
      <c r="N57" s="1252"/>
      <c r="O57" s="1252"/>
      <c r="P57" s="357"/>
      <c r="Q57" s="356"/>
    </row>
    <row r="58" spans="1:17" s="355" customFormat="1">
      <c r="A58" s="243"/>
      <c r="B58" s="356"/>
      <c r="C58" s="352"/>
      <c r="D58" s="352"/>
      <c r="E58" s="352"/>
      <c r="F58" s="352"/>
      <c r="G58" s="1225"/>
      <c r="H58" s="1226"/>
      <c r="I58" s="1219"/>
      <c r="J58" s="1219"/>
      <c r="K58" s="1250"/>
      <c r="L58" s="1250"/>
      <c r="M58" s="1250"/>
      <c r="N58" s="1250"/>
      <c r="O58" s="125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ht="13.5" customHeight="1">
      <c r="B65" s="248"/>
      <c r="C65" s="244"/>
      <c r="D65" s="244"/>
      <c r="E65" s="244"/>
      <c r="F65" s="244"/>
      <c r="G65" s="1229" t="s">
        <v>558</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8"/>
      <c r="H72" s="1239"/>
      <c r="I72" s="1239"/>
      <c r="J72" s="1240"/>
      <c r="K72" s="354" t="s">
        <v>517</v>
      </c>
      <c r="L72" s="354" t="s">
        <v>518</v>
      </c>
      <c r="M72" s="354" t="s">
        <v>519</v>
      </c>
      <c r="N72" s="354" t="s">
        <v>520</v>
      </c>
      <c r="O72" s="354" t="s">
        <v>521</v>
      </c>
    </row>
    <row r="73" spans="2:30">
      <c r="B73" s="248"/>
      <c r="C73" s="244"/>
      <c r="D73" s="244"/>
      <c r="E73" s="244"/>
      <c r="F73" s="244"/>
      <c r="G73" s="1241" t="s">
        <v>550</v>
      </c>
      <c r="H73" s="1242"/>
      <c r="I73" s="1247" t="s">
        <v>551</v>
      </c>
      <c r="J73" s="1247"/>
      <c r="K73" s="1228">
        <v>80.5</v>
      </c>
      <c r="L73" s="1228">
        <v>118.8</v>
      </c>
      <c r="M73" s="1217">
        <v>112.8</v>
      </c>
      <c r="N73" s="1217">
        <v>150.6</v>
      </c>
      <c r="O73" s="1217">
        <v>125.7</v>
      </c>
      <c r="S73" s="243">
        <v>9.9</v>
      </c>
    </row>
    <row r="74" spans="2:30">
      <c r="B74" s="248"/>
      <c r="C74" s="244"/>
      <c r="D74" s="244"/>
      <c r="E74" s="244"/>
      <c r="F74" s="244"/>
      <c r="G74" s="1243"/>
      <c r="H74" s="1244"/>
      <c r="I74" s="1248"/>
      <c r="J74" s="1248"/>
      <c r="K74" s="1228"/>
      <c r="L74" s="1228"/>
      <c r="M74" s="1217"/>
      <c r="N74" s="1217"/>
      <c r="O74" s="1217"/>
    </row>
    <row r="75" spans="2:30">
      <c r="B75" s="248"/>
      <c r="C75" s="244"/>
      <c r="D75" s="244"/>
      <c r="E75" s="244"/>
      <c r="F75" s="244"/>
      <c r="G75" s="1243"/>
      <c r="H75" s="1244"/>
      <c r="I75" s="1227" t="s">
        <v>557</v>
      </c>
      <c r="J75" s="1227"/>
      <c r="K75" s="1249">
        <v>13.3</v>
      </c>
      <c r="L75" s="1249">
        <v>13.3</v>
      </c>
      <c r="M75" s="1249">
        <v>13.4</v>
      </c>
      <c r="N75" s="1249">
        <v>13.1</v>
      </c>
      <c r="O75" s="1249">
        <v>13.2</v>
      </c>
      <c r="U75" s="243">
        <v>81.2</v>
      </c>
      <c r="W75" s="243">
        <v>87.2</v>
      </c>
      <c r="Y75" s="243">
        <v>99.8</v>
      </c>
      <c r="AA75" s="243">
        <v>109.5</v>
      </c>
      <c r="AC75" s="243">
        <v>115.2</v>
      </c>
    </row>
    <row r="76" spans="2:30">
      <c r="B76" s="248"/>
      <c r="C76" s="244"/>
      <c r="D76" s="244"/>
      <c r="E76" s="244"/>
      <c r="F76" s="244"/>
      <c r="G76" s="1245"/>
      <c r="H76" s="1246"/>
      <c r="I76" s="1227"/>
      <c r="J76" s="1227"/>
      <c r="K76" s="1250"/>
      <c r="L76" s="1250"/>
      <c r="M76" s="1250"/>
      <c r="N76" s="1250"/>
      <c r="O76" s="1250"/>
    </row>
    <row r="77" spans="2:30">
      <c r="B77" s="248"/>
      <c r="C77" s="244"/>
      <c r="D77" s="244"/>
      <c r="E77" s="244"/>
      <c r="F77" s="244"/>
      <c r="G77" s="1221" t="s">
        <v>553</v>
      </c>
      <c r="H77" s="1222"/>
      <c r="I77" s="1227" t="s">
        <v>551</v>
      </c>
      <c r="J77" s="1227"/>
      <c r="K77" s="1228">
        <v>38.6</v>
      </c>
      <c r="L77" s="1228">
        <v>28.4</v>
      </c>
      <c r="M77" s="1217">
        <v>20.5</v>
      </c>
      <c r="N77" s="1217">
        <v>17.899999999999999</v>
      </c>
      <c r="O77" s="1217">
        <v>0.8</v>
      </c>
      <c r="R77" s="243">
        <v>12.3</v>
      </c>
      <c r="T77" s="243">
        <v>11.1</v>
      </c>
    </row>
    <row r="78" spans="2:30">
      <c r="B78" s="248"/>
      <c r="C78" s="244"/>
      <c r="D78" s="244"/>
      <c r="E78" s="244"/>
      <c r="F78" s="244"/>
      <c r="G78" s="1223"/>
      <c r="H78" s="1224"/>
      <c r="I78" s="1227"/>
      <c r="J78" s="1227"/>
      <c r="K78" s="1228"/>
      <c r="L78" s="1228"/>
      <c r="M78" s="1217"/>
      <c r="N78" s="1217"/>
      <c r="O78" s="1217"/>
    </row>
    <row r="79" spans="2:30">
      <c r="B79" s="248"/>
      <c r="C79" s="244"/>
      <c r="D79" s="244"/>
      <c r="E79" s="244"/>
      <c r="F79" s="244"/>
      <c r="G79" s="1223"/>
      <c r="H79" s="1224"/>
      <c r="I79" s="1218" t="s">
        <v>557</v>
      </c>
      <c r="J79" s="1219"/>
      <c r="K79" s="1220">
        <v>12.6</v>
      </c>
      <c r="L79" s="1220">
        <v>11.4</v>
      </c>
      <c r="M79" s="1220">
        <v>10.5</v>
      </c>
      <c r="N79" s="1220">
        <v>9.5</v>
      </c>
      <c r="O79" s="1220">
        <v>8.1</v>
      </c>
      <c r="V79" s="243">
        <v>53.5</v>
      </c>
      <c r="X79" s="243">
        <v>48.2</v>
      </c>
      <c r="Z79" s="243">
        <v>34.200000000000003</v>
      </c>
      <c r="AB79" s="243">
        <v>30.3</v>
      </c>
      <c r="AD79" s="243">
        <v>28.9</v>
      </c>
    </row>
    <row r="80" spans="2:30">
      <c r="B80" s="248"/>
      <c r="C80" s="244"/>
      <c r="D80" s="244"/>
      <c r="E80" s="244"/>
      <c r="F80" s="244"/>
      <c r="G80" s="1225"/>
      <c r="H80" s="1226"/>
      <c r="I80" s="1219"/>
      <c r="J80" s="1219"/>
      <c r="K80" s="1220"/>
      <c r="L80" s="1220"/>
      <c r="M80" s="1220"/>
      <c r="N80" s="1220"/>
      <c r="O80" s="122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127481</v>
      </c>
      <c r="E3" s="116"/>
      <c r="F3" s="117">
        <v>92021</v>
      </c>
      <c r="G3" s="118"/>
      <c r="H3" s="119"/>
    </row>
    <row r="4" spans="1:8">
      <c r="A4" s="120"/>
      <c r="B4" s="121"/>
      <c r="C4" s="122"/>
      <c r="D4" s="123">
        <v>98135</v>
      </c>
      <c r="E4" s="124"/>
      <c r="F4" s="125">
        <v>52579</v>
      </c>
      <c r="G4" s="126"/>
      <c r="H4" s="127"/>
    </row>
    <row r="5" spans="1:8">
      <c r="A5" s="108" t="s">
        <v>511</v>
      </c>
      <c r="B5" s="113"/>
      <c r="C5" s="114"/>
      <c r="D5" s="115">
        <v>246159</v>
      </c>
      <c r="E5" s="116"/>
      <c r="F5" s="117">
        <v>94828</v>
      </c>
      <c r="G5" s="118"/>
      <c r="H5" s="119"/>
    </row>
    <row r="6" spans="1:8">
      <c r="A6" s="120"/>
      <c r="B6" s="121"/>
      <c r="C6" s="122"/>
      <c r="D6" s="123">
        <v>150775</v>
      </c>
      <c r="E6" s="124"/>
      <c r="F6" s="125">
        <v>55133</v>
      </c>
      <c r="G6" s="126"/>
      <c r="H6" s="127"/>
    </row>
    <row r="7" spans="1:8">
      <c r="A7" s="108" t="s">
        <v>512</v>
      </c>
      <c r="B7" s="113"/>
      <c r="C7" s="114"/>
      <c r="D7" s="115">
        <v>188080</v>
      </c>
      <c r="E7" s="116"/>
      <c r="F7" s="117">
        <v>119674</v>
      </c>
      <c r="G7" s="118"/>
      <c r="H7" s="119"/>
    </row>
    <row r="8" spans="1:8">
      <c r="A8" s="120"/>
      <c r="B8" s="121"/>
      <c r="C8" s="122"/>
      <c r="D8" s="123">
        <v>89527</v>
      </c>
      <c r="E8" s="124"/>
      <c r="F8" s="125">
        <v>57803</v>
      </c>
      <c r="G8" s="126"/>
      <c r="H8" s="127"/>
    </row>
    <row r="9" spans="1:8">
      <c r="A9" s="108" t="s">
        <v>513</v>
      </c>
      <c r="B9" s="113"/>
      <c r="C9" s="114"/>
      <c r="D9" s="115">
        <v>178262</v>
      </c>
      <c r="E9" s="116"/>
      <c r="F9" s="117">
        <v>119685</v>
      </c>
      <c r="G9" s="118"/>
      <c r="H9" s="119"/>
    </row>
    <row r="10" spans="1:8">
      <c r="A10" s="120"/>
      <c r="B10" s="121"/>
      <c r="C10" s="122"/>
      <c r="D10" s="123">
        <v>137416</v>
      </c>
      <c r="E10" s="124"/>
      <c r="F10" s="125">
        <v>68464</v>
      </c>
      <c r="G10" s="126"/>
      <c r="H10" s="127"/>
    </row>
    <row r="11" spans="1:8">
      <c r="A11" s="108" t="s">
        <v>514</v>
      </c>
      <c r="B11" s="113"/>
      <c r="C11" s="114"/>
      <c r="D11" s="115">
        <v>93865</v>
      </c>
      <c r="E11" s="116"/>
      <c r="F11" s="117">
        <v>128611</v>
      </c>
      <c r="G11" s="118"/>
      <c r="H11" s="119"/>
    </row>
    <row r="12" spans="1:8">
      <c r="A12" s="120"/>
      <c r="B12" s="121"/>
      <c r="C12" s="128"/>
      <c r="D12" s="123">
        <v>42575</v>
      </c>
      <c r="E12" s="124"/>
      <c r="F12" s="125">
        <v>61552</v>
      </c>
      <c r="G12" s="126"/>
      <c r="H12" s="127"/>
    </row>
    <row r="13" spans="1:8">
      <c r="A13" s="108"/>
      <c r="B13" s="113"/>
      <c r="C13" s="129"/>
      <c r="D13" s="130">
        <v>166769</v>
      </c>
      <c r="E13" s="131"/>
      <c r="F13" s="132">
        <v>110964</v>
      </c>
      <c r="G13" s="133"/>
      <c r="H13" s="119"/>
    </row>
    <row r="14" spans="1:8">
      <c r="A14" s="120"/>
      <c r="B14" s="121"/>
      <c r="C14" s="122"/>
      <c r="D14" s="123">
        <v>103686</v>
      </c>
      <c r="E14" s="124"/>
      <c r="F14" s="125">
        <v>59106</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2.84</v>
      </c>
      <c r="C19" s="134">
        <f>ROUND(VALUE(SUBSTITUTE(実質収支比率等に係る経年分析!G$48,"▲","-")),2)</f>
        <v>5.19</v>
      </c>
      <c r="D19" s="134">
        <f>ROUND(VALUE(SUBSTITUTE(実質収支比率等に係る経年分析!H$48,"▲","-")),2)</f>
        <v>6.26</v>
      </c>
      <c r="E19" s="134">
        <f>ROUND(VALUE(SUBSTITUTE(実質収支比率等に係る経年分析!I$48,"▲","-")),2)</f>
        <v>5.8</v>
      </c>
      <c r="F19" s="134">
        <f>ROUND(VALUE(SUBSTITUTE(実質収支比率等に係る経年分析!J$48,"▲","-")),2)</f>
        <v>5.8</v>
      </c>
    </row>
    <row r="20" spans="1:11">
      <c r="A20" s="134" t="s">
        <v>43</v>
      </c>
      <c r="B20" s="134">
        <f>ROUND(VALUE(SUBSTITUTE(実質収支比率等に係る経年分析!F$47,"▲","-")),2)</f>
        <v>40.770000000000003</v>
      </c>
      <c r="C20" s="134">
        <f>ROUND(VALUE(SUBSTITUTE(実質収支比率等に係る経年分析!G$47,"▲","-")),2)</f>
        <v>40.14</v>
      </c>
      <c r="D20" s="134">
        <f>ROUND(VALUE(SUBSTITUTE(実質収支比率等に係る経年分析!H$47,"▲","-")),2)</f>
        <v>45.15</v>
      </c>
      <c r="E20" s="134">
        <f>ROUND(VALUE(SUBSTITUTE(実質収支比率等に係る経年分析!I$47,"▲","-")),2)</f>
        <v>33.869999999999997</v>
      </c>
      <c r="F20" s="134">
        <f>ROUND(VALUE(SUBSTITUTE(実質収支比率等に係る経年分析!J$47,"▲","-")),2)</f>
        <v>45.54</v>
      </c>
    </row>
    <row r="21" spans="1:11">
      <c r="A21" s="134" t="s">
        <v>44</v>
      </c>
      <c r="B21" s="134">
        <f>IF(ISNUMBER(VALUE(SUBSTITUTE(実質収支比率等に係る経年分析!F$49,"▲","-"))),ROUND(VALUE(SUBSTITUTE(実質収支比率等に係る経年分析!F$49,"▲","-")),2),NA())</f>
        <v>5.67</v>
      </c>
      <c r="C21" s="134">
        <f>IF(ISNUMBER(VALUE(SUBSTITUTE(実質収支比率等に係る経年分析!G$49,"▲","-"))),ROUND(VALUE(SUBSTITUTE(実質収支比率等に係る経年分析!G$49,"▲","-")),2),NA())</f>
        <v>2.16</v>
      </c>
      <c r="D21" s="134">
        <f>IF(ISNUMBER(VALUE(SUBSTITUTE(実質収支比率等に係る経年分析!H$49,"▲","-"))),ROUND(VALUE(SUBSTITUTE(実質収支比率等に係る経年分析!H$49,"▲","-")),2),NA())</f>
        <v>6.79</v>
      </c>
      <c r="E21" s="134">
        <f>IF(ISNUMBER(VALUE(SUBSTITUTE(実質収支比率等に係る経年分析!I$49,"▲","-"))),ROUND(VALUE(SUBSTITUTE(実質収支比率等に係る経年分析!I$49,"▲","-")),2),NA())</f>
        <v>-13.33</v>
      </c>
      <c r="F21" s="134">
        <f>IF(ISNUMBER(VALUE(SUBSTITUTE(実質収支比率等に係る経年分析!J$49,"▲","-"))),ROUND(VALUE(SUBSTITUTE(実質収支比率等に係る経年分析!J$49,"▲","-")),2),NA())</f>
        <v>12.72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小坂町中小企業従業員退職金等共済事業特別会計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小坂町歯科診療所特別会計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小坂町下水道事業特別会計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小坂町後期高齢者医療特別会計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小坂町国民健康保険特別会計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小坂町介護保険特別会計（保険事業勘定）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5.79</v>
      </c>
    </row>
    <row r="36" spans="1:16">
      <c r="A36" s="135" t="str">
        <f>IF(連結実質赤字比率に係る赤字・黒字の構成分析!C$34="",NA(),連結実質赤字比率に係る赤字・黒字の構成分析!C$34)</f>
        <v>小坂町水道事業会計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4.9400000000000004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8.7799999999999994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457</v>
      </c>
      <c r="E42" s="136"/>
      <c r="F42" s="136"/>
      <c r="G42" s="136">
        <f>'実質公債費比率（分子）の構造'!L$52</f>
        <v>404</v>
      </c>
      <c r="H42" s="136"/>
      <c r="I42" s="136"/>
      <c r="J42" s="136">
        <f>'実質公債費比率（分子）の構造'!M$52</f>
        <v>367</v>
      </c>
      <c r="K42" s="136"/>
      <c r="L42" s="136"/>
      <c r="M42" s="136">
        <f>'実質公債費比率（分子）の構造'!N$52</f>
        <v>364</v>
      </c>
      <c r="N42" s="136"/>
      <c r="O42" s="136"/>
      <c r="P42" s="136">
        <f>'実質公債費比率（分子）の構造'!O$52</f>
        <v>359</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v>
      </c>
      <c r="C44" s="136"/>
      <c r="D44" s="136"/>
      <c r="E44" s="136">
        <f>'実質公債費比率（分子）の構造'!L$50</f>
        <v>17</v>
      </c>
      <c r="F44" s="136"/>
      <c r="G44" s="136"/>
      <c r="H44" s="136">
        <f>'実質公債費比率（分子）の構造'!M$50</f>
        <v>17</v>
      </c>
      <c r="I44" s="136"/>
      <c r="J44" s="136"/>
      <c r="K44" s="136">
        <f>'実質公債費比率（分子）の構造'!N$50</f>
        <v>16</v>
      </c>
      <c r="L44" s="136"/>
      <c r="M44" s="136"/>
      <c r="N44" s="136">
        <f>'実質公債費比率（分子）の構造'!O$50</f>
        <v>16</v>
      </c>
      <c r="O44" s="136"/>
      <c r="P44" s="136"/>
    </row>
    <row r="45" spans="1:16">
      <c r="A45" s="136" t="s">
        <v>54</v>
      </c>
      <c r="B45" s="136">
        <f>'実質公債費比率（分子）の構造'!K$49</f>
        <v>28</v>
      </c>
      <c r="C45" s="136"/>
      <c r="D45" s="136"/>
      <c r="E45" s="136">
        <f>'実質公債費比率（分子）の構造'!L$49</f>
        <v>17</v>
      </c>
      <c r="F45" s="136"/>
      <c r="G45" s="136"/>
      <c r="H45" s="136">
        <f>'実質公債費比率（分子）の構造'!M$49</f>
        <v>12</v>
      </c>
      <c r="I45" s="136"/>
      <c r="J45" s="136"/>
      <c r="K45" s="136">
        <f>'実質公債費比率（分子）の構造'!N$49</f>
        <v>11</v>
      </c>
      <c r="L45" s="136"/>
      <c r="M45" s="136"/>
      <c r="N45" s="136">
        <f>'実質公債費比率（分子）の構造'!O$49</f>
        <v>10</v>
      </c>
      <c r="O45" s="136"/>
      <c r="P45" s="136"/>
    </row>
    <row r="46" spans="1:16">
      <c r="A46" s="136" t="s">
        <v>55</v>
      </c>
      <c r="B46" s="136">
        <f>'実質公債費比率（分子）の構造'!K$48</f>
        <v>156</v>
      </c>
      <c r="C46" s="136"/>
      <c r="D46" s="136"/>
      <c r="E46" s="136">
        <f>'実質公債費比率（分子）の構造'!L$48</f>
        <v>165</v>
      </c>
      <c r="F46" s="136"/>
      <c r="G46" s="136"/>
      <c r="H46" s="136">
        <f>'実質公債費比率（分子）の構造'!M$48</f>
        <v>214</v>
      </c>
      <c r="I46" s="136"/>
      <c r="J46" s="136"/>
      <c r="K46" s="136">
        <f>'実質公債費比率（分子）の構造'!N$48</f>
        <v>210</v>
      </c>
      <c r="L46" s="136"/>
      <c r="M46" s="136"/>
      <c r="N46" s="136">
        <f>'実質公債費比率（分子）の構造'!O$48</f>
        <v>224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562</v>
      </c>
      <c r="C49" s="136"/>
      <c r="D49" s="136"/>
      <c r="E49" s="136">
        <f>'実質公債費比率（分子）の構造'!L$45</f>
        <v>500</v>
      </c>
      <c r="F49" s="136"/>
      <c r="G49" s="136"/>
      <c r="H49" s="136">
        <f>'実質公債費比率（分子）の構造'!M$45</f>
        <v>433</v>
      </c>
      <c r="I49" s="136"/>
      <c r="J49" s="136"/>
      <c r="K49" s="136">
        <f>'実質公債費比率（分子）の構造'!N$45</f>
        <v>425</v>
      </c>
      <c r="L49" s="136"/>
      <c r="M49" s="136"/>
      <c r="N49" s="136">
        <f>'実質公債費比率（分子）の構造'!O$45</f>
        <v>427</v>
      </c>
      <c r="O49" s="136"/>
      <c r="P49" s="136"/>
    </row>
    <row r="50" spans="1:16">
      <c r="A50" s="136" t="s">
        <v>59</v>
      </c>
      <c r="B50" s="136" t="e">
        <f>NA()</f>
        <v>#N/A</v>
      </c>
      <c r="C50" s="136">
        <f>IF(ISNUMBER('実質公債費比率（分子）の構造'!K$53),'実質公債費比率（分子）の構造'!K$53,NA())</f>
        <v>311</v>
      </c>
      <c r="D50" s="136" t="e">
        <f>NA()</f>
        <v>#N/A</v>
      </c>
      <c r="E50" s="136" t="e">
        <f>NA()</f>
        <v>#N/A</v>
      </c>
      <c r="F50" s="136">
        <f>IF(ISNUMBER('実質公債費比率（分子）の構造'!L$53),'実質公債費比率（分子）の構造'!L$53,NA())</f>
        <v>295</v>
      </c>
      <c r="G50" s="136" t="e">
        <f>NA()</f>
        <v>#N/A</v>
      </c>
      <c r="H50" s="136" t="e">
        <f>NA()</f>
        <v>#N/A</v>
      </c>
      <c r="I50" s="136">
        <f>IF(ISNUMBER('実質公債費比率（分子）の構造'!M$53),'実質公債費比率（分子）の構造'!M$53,NA())</f>
        <v>309</v>
      </c>
      <c r="J50" s="136" t="e">
        <f>NA()</f>
        <v>#N/A</v>
      </c>
      <c r="K50" s="136" t="e">
        <f>NA()</f>
        <v>#N/A</v>
      </c>
      <c r="L50" s="136">
        <f>IF(ISNUMBER('実質公債費比率（分子）の構造'!N$53),'実質公債費比率（分子）の構造'!N$53,NA())</f>
        <v>298</v>
      </c>
      <c r="M50" s="136" t="e">
        <f>NA()</f>
        <v>#N/A</v>
      </c>
      <c r="N50" s="136" t="e">
        <f>NA()</f>
        <v>#N/A</v>
      </c>
      <c r="O50" s="136">
        <f>IF(ISNUMBER('実質公債費比率（分子）の構造'!O$53),'実質公債費比率（分子）の構造'!O$53,NA())</f>
        <v>318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3797</v>
      </c>
      <c r="E56" s="135"/>
      <c r="F56" s="135"/>
      <c r="G56" s="135">
        <f>'将来負担比率（分子）の構造'!J$51</f>
        <v>3871</v>
      </c>
      <c r="H56" s="135"/>
      <c r="I56" s="135"/>
      <c r="J56" s="135">
        <f>'将来負担比率（分子）の構造'!K$51</f>
        <v>4479</v>
      </c>
      <c r="K56" s="135"/>
      <c r="L56" s="135"/>
      <c r="M56" s="135">
        <f>'将来負担比率（分子）の構造'!L$51</f>
        <v>4464</v>
      </c>
      <c r="N56" s="135"/>
      <c r="O56" s="135"/>
      <c r="P56" s="135">
        <f>'将来負担比率（分子）の構造'!M$51</f>
        <v>4556</v>
      </c>
    </row>
    <row r="57" spans="1:16">
      <c r="A57" s="135" t="s">
        <v>35</v>
      </c>
      <c r="B57" s="135"/>
      <c r="C57" s="135"/>
      <c r="D57" s="135">
        <f>'将来負担比率（分子）の構造'!I$50</f>
        <v>119</v>
      </c>
      <c r="E57" s="135"/>
      <c r="F57" s="135"/>
      <c r="G57" s="135">
        <f>'将来負担比率（分子）の構造'!J$50</f>
        <v>83</v>
      </c>
      <c r="H57" s="135"/>
      <c r="I57" s="135"/>
      <c r="J57" s="135">
        <f>'将来負担比率（分子）の構造'!K$50</f>
        <v>60</v>
      </c>
      <c r="K57" s="135"/>
      <c r="L57" s="135"/>
      <c r="M57" s="135">
        <f>'将来負担比率（分子）の構造'!L$50</f>
        <v>47</v>
      </c>
      <c r="N57" s="135"/>
      <c r="O57" s="135"/>
      <c r="P57" s="135">
        <f>'将来負担比率（分子）の構造'!M$50</f>
        <v>44</v>
      </c>
    </row>
    <row r="58" spans="1:16">
      <c r="A58" s="135" t="s">
        <v>34</v>
      </c>
      <c r="B58" s="135"/>
      <c r="C58" s="135"/>
      <c r="D58" s="135">
        <f>'将来負担比率（分子）の構造'!I$49</f>
        <v>1780</v>
      </c>
      <c r="E58" s="135"/>
      <c r="F58" s="135"/>
      <c r="G58" s="135">
        <f>'将来負担比率（分子）の構造'!J$49</f>
        <v>1781</v>
      </c>
      <c r="H58" s="135"/>
      <c r="I58" s="135"/>
      <c r="J58" s="135">
        <f>'将来負担比率（分子）の構造'!K$49</f>
        <v>1936</v>
      </c>
      <c r="K58" s="135"/>
      <c r="L58" s="135"/>
      <c r="M58" s="135">
        <f>'将来負担比率（分子）の構造'!L$49</f>
        <v>1563</v>
      </c>
      <c r="N58" s="135"/>
      <c r="O58" s="135"/>
      <c r="P58" s="135">
        <f>'将来負担比率（分子）の構造'!M$49</f>
        <v>1982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752</v>
      </c>
      <c r="C62" s="135"/>
      <c r="D62" s="135"/>
      <c r="E62" s="135">
        <f>'将来負担比率（分子）の構造'!J$45</f>
        <v>739</v>
      </c>
      <c r="F62" s="135"/>
      <c r="G62" s="135"/>
      <c r="H62" s="135">
        <f>'将来負担比率（分子）の構造'!K$45</f>
        <v>698</v>
      </c>
      <c r="I62" s="135"/>
      <c r="J62" s="135"/>
      <c r="K62" s="135">
        <f>'将来負担比率（分子）の構造'!L$45</f>
        <v>654</v>
      </c>
      <c r="L62" s="135"/>
      <c r="M62" s="135"/>
      <c r="N62" s="135">
        <f>'将来負担比率（分子）の構造'!M$45</f>
        <v>605</v>
      </c>
      <c r="O62" s="135"/>
      <c r="P62" s="135"/>
    </row>
    <row r="63" spans="1:16">
      <c r="A63" s="135" t="s">
        <v>28</v>
      </c>
      <c r="B63" s="135">
        <f>'将来負担比率（分子）の構造'!I$44</f>
        <v>96</v>
      </c>
      <c r="C63" s="135"/>
      <c r="D63" s="135"/>
      <c r="E63" s="135">
        <f>'将来負担比率（分子）の構造'!J$44</f>
        <v>76</v>
      </c>
      <c r="F63" s="135"/>
      <c r="G63" s="135"/>
      <c r="H63" s="135">
        <f>'将来負担比率（分子）の構造'!K$44</f>
        <v>197</v>
      </c>
      <c r="I63" s="135"/>
      <c r="J63" s="135"/>
      <c r="K63" s="135">
        <f>'将来負担比率（分子）の構造'!L$44</f>
        <v>313</v>
      </c>
      <c r="L63" s="135"/>
      <c r="M63" s="135"/>
      <c r="N63" s="135">
        <f>'将来負担比率（分子）の構造'!M$44</f>
        <v>156</v>
      </c>
      <c r="O63" s="135"/>
      <c r="P63" s="135"/>
    </row>
    <row r="64" spans="1:16">
      <c r="A64" s="135" t="s">
        <v>27</v>
      </c>
      <c r="B64" s="135">
        <f>'将来負担比率（分子）の構造'!I$43</f>
        <v>2182</v>
      </c>
      <c r="C64" s="135"/>
      <c r="D64" s="135"/>
      <c r="E64" s="135">
        <f>'将来負担比率（分子）の構造'!J$43</f>
        <v>2540</v>
      </c>
      <c r="F64" s="135"/>
      <c r="G64" s="135"/>
      <c r="H64" s="135">
        <f>'将来負担比率（分子）の構造'!K$43</f>
        <v>3032</v>
      </c>
      <c r="I64" s="135"/>
      <c r="J64" s="135"/>
      <c r="K64" s="135">
        <f>'将来負担比率（分子）の構造'!L$43</f>
        <v>3280</v>
      </c>
      <c r="L64" s="135"/>
      <c r="M64" s="135"/>
      <c r="N64" s="135">
        <f>'将来負担比率（分子）の構造'!M$43</f>
        <v>3530</v>
      </c>
      <c r="O64" s="135"/>
      <c r="P64" s="135"/>
    </row>
    <row r="65" spans="1:16">
      <c r="A65" s="135" t="s">
        <v>26</v>
      </c>
      <c r="B65" s="135">
        <f>'将来負担比率（分子）の構造'!I$42</f>
        <v>186</v>
      </c>
      <c r="C65" s="135"/>
      <c r="D65" s="135"/>
      <c r="E65" s="135">
        <f>'将来負担比率（分子）の構造'!J$42</f>
        <v>138</v>
      </c>
      <c r="F65" s="135"/>
      <c r="G65" s="135"/>
      <c r="H65" s="135">
        <f>'将来負担比率（分子）の構造'!K$42</f>
        <v>124</v>
      </c>
      <c r="I65" s="135"/>
      <c r="J65" s="135"/>
      <c r="K65" s="135">
        <f>'将来負担比率（分子）の構造'!L$42</f>
        <v>110</v>
      </c>
      <c r="L65" s="135"/>
      <c r="M65" s="135"/>
      <c r="N65" s="135">
        <f>'将来負担比率（分子）の構造'!M$42</f>
        <v>96</v>
      </c>
      <c r="O65" s="135"/>
      <c r="P65" s="135"/>
    </row>
    <row r="66" spans="1:16">
      <c r="A66" s="135" t="s">
        <v>25</v>
      </c>
      <c r="B66" s="135">
        <f>'将来負担比率（分子）の構造'!I$41</f>
        <v>4245</v>
      </c>
      <c r="C66" s="135"/>
      <c r="D66" s="135"/>
      <c r="E66" s="135">
        <f>'将来負担比率（分子）の構造'!J$41</f>
        <v>4927</v>
      </c>
      <c r="F66" s="135"/>
      <c r="G66" s="135"/>
      <c r="H66" s="135">
        <f>'将来負担比率（分子）の構造'!K$41</f>
        <v>5066</v>
      </c>
      <c r="I66" s="135"/>
      <c r="J66" s="135"/>
      <c r="K66" s="135">
        <f>'将来負担比率（分子）の構造'!L$41</f>
        <v>5131</v>
      </c>
      <c r="L66" s="135"/>
      <c r="M66" s="135"/>
      <c r="N66" s="135">
        <f>'将来負担比率（分子）の構造'!M$41</f>
        <v>5133</v>
      </c>
      <c r="O66" s="135"/>
      <c r="P66" s="135"/>
    </row>
    <row r="67" spans="1:16">
      <c r="A67" s="135" t="s">
        <v>63</v>
      </c>
      <c r="B67" s="135" t="e">
        <f>NA()</f>
        <v>#N/A</v>
      </c>
      <c r="C67" s="135">
        <f>IF(ISNUMBER('将来負担比率（分子）の構造'!I$52), IF('将来負担比率（分子）の構造'!I$52 &lt; 0, 0, '将来負担比率（分子）の構造'!I$52), NA())</f>
        <v>1765</v>
      </c>
      <c r="D67" s="135" t="e">
        <f>NA()</f>
        <v>#N/A</v>
      </c>
      <c r="E67" s="135" t="e">
        <f>NA()</f>
        <v>#N/A</v>
      </c>
      <c r="F67" s="135">
        <f>IF(ISNUMBER('将来負担比率（分子）の構造'!J$52), IF('将来負担比率（分子）の構造'!J$52 &lt; 0, 0, '将来負担比率（分子）の構造'!J$52), NA())</f>
        <v>2685</v>
      </c>
      <c r="G67" s="135" t="e">
        <f>NA()</f>
        <v>#N/A</v>
      </c>
      <c r="H67" s="135" t="e">
        <f>NA()</f>
        <v>#N/A</v>
      </c>
      <c r="I67" s="135">
        <f>IF(ISNUMBER('将来負担比率（分子）の構造'!K$52), IF('将来負担比率（分子）の構造'!K$52 &lt; 0, 0, '将来負担比率（分子）の構造'!K$52), NA())</f>
        <v>2642</v>
      </c>
      <c r="J67" s="135" t="e">
        <f>NA()</f>
        <v>#N/A</v>
      </c>
      <c r="K67" s="135" t="e">
        <f>NA()</f>
        <v>#N/A</v>
      </c>
      <c r="L67" s="135">
        <f>IF(ISNUMBER('将来負担比率（分子）の構造'!L$52), IF('将来負担比率（分子）の構造'!L$52 &lt; 0, 0, '将来負担比率（分子）の構造'!L$52), NA())</f>
        <v>3413</v>
      </c>
      <c r="M67" s="135" t="e">
        <f>NA()</f>
        <v>#N/A</v>
      </c>
      <c r="N67" s="135" t="e">
        <f>NA()</f>
        <v>#N/A</v>
      </c>
      <c r="O67" s="135">
        <f>IF(ISNUMBER('将来負担比率（分子）の構造'!M$52), IF('将来負担比率（分子）の構造'!M$52 &lt; 0, 0, '将来負担比率（分子）の構造'!M$52), NA())</f>
        <v>2938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867349</v>
      </c>
      <c r="S5" s="669"/>
      <c r="T5" s="669"/>
      <c r="U5" s="669"/>
      <c r="V5" s="669"/>
      <c r="W5" s="669"/>
      <c r="X5" s="669"/>
      <c r="Y5" s="716"/>
      <c r="Z5" s="729">
        <v>17.8</v>
      </c>
      <c r="AA5" s="729"/>
      <c r="AB5" s="729"/>
      <c r="AC5" s="729"/>
      <c r="AD5" s="730">
        <v>867349</v>
      </c>
      <c r="AE5" s="730"/>
      <c r="AF5" s="730"/>
      <c r="AG5" s="730"/>
      <c r="AH5" s="730"/>
      <c r="AI5" s="730"/>
      <c r="AJ5" s="730"/>
      <c r="AK5" s="730"/>
      <c r="AL5" s="717">
        <v>31</v>
      </c>
      <c r="AM5" s="686"/>
      <c r="AN5" s="686"/>
      <c r="AO5" s="718"/>
      <c r="AP5" s="705" t="s">
        <v>206</v>
      </c>
      <c r="AQ5" s="706"/>
      <c r="AR5" s="706"/>
      <c r="AS5" s="706"/>
      <c r="AT5" s="706"/>
      <c r="AU5" s="706"/>
      <c r="AV5" s="706"/>
      <c r="AW5" s="706"/>
      <c r="AX5" s="706"/>
      <c r="AY5" s="706"/>
      <c r="AZ5" s="706"/>
      <c r="BA5" s="706"/>
      <c r="BB5" s="706"/>
      <c r="BC5" s="706"/>
      <c r="BD5" s="706"/>
      <c r="BE5" s="706"/>
      <c r="BF5" s="707"/>
      <c r="BG5" s="618">
        <v>860709</v>
      </c>
      <c r="BH5" s="619"/>
      <c r="BI5" s="619"/>
      <c r="BJ5" s="619"/>
      <c r="BK5" s="619"/>
      <c r="BL5" s="619"/>
      <c r="BM5" s="619"/>
      <c r="BN5" s="620"/>
      <c r="BO5" s="671">
        <v>99.2</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42085</v>
      </c>
      <c r="S6" s="619"/>
      <c r="T6" s="619"/>
      <c r="U6" s="619"/>
      <c r="V6" s="619"/>
      <c r="W6" s="619"/>
      <c r="X6" s="619"/>
      <c r="Y6" s="620"/>
      <c r="Z6" s="671">
        <v>0.9</v>
      </c>
      <c r="AA6" s="671"/>
      <c r="AB6" s="671"/>
      <c r="AC6" s="671"/>
      <c r="AD6" s="672">
        <v>42085</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860709</v>
      </c>
      <c r="BH6" s="619"/>
      <c r="BI6" s="619"/>
      <c r="BJ6" s="619"/>
      <c r="BK6" s="619"/>
      <c r="BL6" s="619"/>
      <c r="BM6" s="619"/>
      <c r="BN6" s="620"/>
      <c r="BO6" s="671">
        <v>99.2</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73024</v>
      </c>
      <c r="CS6" s="619"/>
      <c r="CT6" s="619"/>
      <c r="CU6" s="619"/>
      <c r="CV6" s="619"/>
      <c r="CW6" s="619"/>
      <c r="CX6" s="619"/>
      <c r="CY6" s="620"/>
      <c r="CZ6" s="671">
        <v>1.5</v>
      </c>
      <c r="DA6" s="671"/>
      <c r="DB6" s="671"/>
      <c r="DC6" s="671"/>
      <c r="DD6" s="624" t="s">
        <v>207</v>
      </c>
      <c r="DE6" s="619"/>
      <c r="DF6" s="619"/>
      <c r="DG6" s="619"/>
      <c r="DH6" s="619"/>
      <c r="DI6" s="619"/>
      <c r="DJ6" s="619"/>
      <c r="DK6" s="619"/>
      <c r="DL6" s="619"/>
      <c r="DM6" s="619"/>
      <c r="DN6" s="619"/>
      <c r="DO6" s="619"/>
      <c r="DP6" s="620"/>
      <c r="DQ6" s="624">
        <v>73024</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774</v>
      </c>
      <c r="S7" s="619"/>
      <c r="T7" s="619"/>
      <c r="U7" s="619"/>
      <c r="V7" s="619"/>
      <c r="W7" s="619"/>
      <c r="X7" s="619"/>
      <c r="Y7" s="620"/>
      <c r="Z7" s="671">
        <v>0</v>
      </c>
      <c r="AA7" s="671"/>
      <c r="AB7" s="671"/>
      <c r="AC7" s="671"/>
      <c r="AD7" s="672">
        <v>774</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447400</v>
      </c>
      <c r="BH7" s="619"/>
      <c r="BI7" s="619"/>
      <c r="BJ7" s="619"/>
      <c r="BK7" s="619"/>
      <c r="BL7" s="619"/>
      <c r="BM7" s="619"/>
      <c r="BN7" s="620"/>
      <c r="BO7" s="671">
        <v>51.6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1364073</v>
      </c>
      <c r="CS7" s="619"/>
      <c r="CT7" s="619"/>
      <c r="CU7" s="619"/>
      <c r="CV7" s="619"/>
      <c r="CW7" s="619"/>
      <c r="CX7" s="619"/>
      <c r="CY7" s="620"/>
      <c r="CZ7" s="671">
        <v>28.9</v>
      </c>
      <c r="DA7" s="671"/>
      <c r="DB7" s="671"/>
      <c r="DC7" s="671"/>
      <c r="DD7" s="624">
        <v>88606</v>
      </c>
      <c r="DE7" s="619"/>
      <c r="DF7" s="619"/>
      <c r="DG7" s="619"/>
      <c r="DH7" s="619"/>
      <c r="DI7" s="619"/>
      <c r="DJ7" s="619"/>
      <c r="DK7" s="619"/>
      <c r="DL7" s="619"/>
      <c r="DM7" s="619"/>
      <c r="DN7" s="619"/>
      <c r="DO7" s="619"/>
      <c r="DP7" s="620"/>
      <c r="DQ7" s="624">
        <v>1235505</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1659</v>
      </c>
      <c r="S8" s="619"/>
      <c r="T8" s="619"/>
      <c r="U8" s="619"/>
      <c r="V8" s="619"/>
      <c r="W8" s="619"/>
      <c r="X8" s="619"/>
      <c r="Y8" s="620"/>
      <c r="Z8" s="671">
        <v>0</v>
      </c>
      <c r="AA8" s="671"/>
      <c r="AB8" s="671"/>
      <c r="AC8" s="671"/>
      <c r="AD8" s="672">
        <v>1659</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8325</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830818</v>
      </c>
      <c r="CS8" s="619"/>
      <c r="CT8" s="619"/>
      <c r="CU8" s="619"/>
      <c r="CV8" s="619"/>
      <c r="CW8" s="619"/>
      <c r="CX8" s="619"/>
      <c r="CY8" s="620"/>
      <c r="CZ8" s="671">
        <v>17.600000000000001</v>
      </c>
      <c r="DA8" s="671"/>
      <c r="DB8" s="671"/>
      <c r="DC8" s="671"/>
      <c r="DD8" s="624">
        <v>33523</v>
      </c>
      <c r="DE8" s="619"/>
      <c r="DF8" s="619"/>
      <c r="DG8" s="619"/>
      <c r="DH8" s="619"/>
      <c r="DI8" s="619"/>
      <c r="DJ8" s="619"/>
      <c r="DK8" s="619"/>
      <c r="DL8" s="619"/>
      <c r="DM8" s="619"/>
      <c r="DN8" s="619"/>
      <c r="DO8" s="619"/>
      <c r="DP8" s="620"/>
      <c r="DQ8" s="624">
        <v>523443</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1144</v>
      </c>
      <c r="S9" s="619"/>
      <c r="T9" s="619"/>
      <c r="U9" s="619"/>
      <c r="V9" s="619"/>
      <c r="W9" s="619"/>
      <c r="X9" s="619"/>
      <c r="Y9" s="620"/>
      <c r="Z9" s="671">
        <v>0</v>
      </c>
      <c r="AA9" s="671"/>
      <c r="AB9" s="671"/>
      <c r="AC9" s="671"/>
      <c r="AD9" s="672">
        <v>1144</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154428</v>
      </c>
      <c r="BH9" s="619"/>
      <c r="BI9" s="619"/>
      <c r="BJ9" s="619"/>
      <c r="BK9" s="619"/>
      <c r="BL9" s="619"/>
      <c r="BM9" s="619"/>
      <c r="BN9" s="620"/>
      <c r="BO9" s="671">
        <v>17.8</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441988</v>
      </c>
      <c r="CS9" s="619"/>
      <c r="CT9" s="619"/>
      <c r="CU9" s="619"/>
      <c r="CV9" s="619"/>
      <c r="CW9" s="619"/>
      <c r="CX9" s="619"/>
      <c r="CY9" s="620"/>
      <c r="CZ9" s="671">
        <v>9.4</v>
      </c>
      <c r="DA9" s="671"/>
      <c r="DB9" s="671"/>
      <c r="DC9" s="671"/>
      <c r="DD9" s="624">
        <v>21609</v>
      </c>
      <c r="DE9" s="619"/>
      <c r="DF9" s="619"/>
      <c r="DG9" s="619"/>
      <c r="DH9" s="619"/>
      <c r="DI9" s="619"/>
      <c r="DJ9" s="619"/>
      <c r="DK9" s="619"/>
      <c r="DL9" s="619"/>
      <c r="DM9" s="619"/>
      <c r="DN9" s="619"/>
      <c r="DO9" s="619"/>
      <c r="DP9" s="620"/>
      <c r="DQ9" s="624">
        <v>342109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118736</v>
      </c>
      <c r="S10" s="619"/>
      <c r="T10" s="619"/>
      <c r="U10" s="619"/>
      <c r="V10" s="619"/>
      <c r="W10" s="619"/>
      <c r="X10" s="619"/>
      <c r="Y10" s="620"/>
      <c r="Z10" s="671">
        <v>2.4</v>
      </c>
      <c r="AA10" s="671"/>
      <c r="AB10" s="671"/>
      <c r="AC10" s="671"/>
      <c r="AD10" s="672">
        <v>118736</v>
      </c>
      <c r="AE10" s="672"/>
      <c r="AF10" s="672"/>
      <c r="AG10" s="672"/>
      <c r="AH10" s="672"/>
      <c r="AI10" s="672"/>
      <c r="AJ10" s="672"/>
      <c r="AK10" s="672"/>
      <c r="AL10" s="641">
        <v>4.2</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16562</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42817</v>
      </c>
      <c r="CS10" s="619"/>
      <c r="CT10" s="619"/>
      <c r="CU10" s="619"/>
      <c r="CV10" s="619"/>
      <c r="CW10" s="619"/>
      <c r="CX10" s="619"/>
      <c r="CY10" s="620"/>
      <c r="CZ10" s="671">
        <v>0.9</v>
      </c>
      <c r="DA10" s="671"/>
      <c r="DB10" s="671"/>
      <c r="DC10" s="671"/>
      <c r="DD10" s="624" t="s">
        <v>109</v>
      </c>
      <c r="DE10" s="619"/>
      <c r="DF10" s="619"/>
      <c r="DG10" s="619"/>
      <c r="DH10" s="619"/>
      <c r="DI10" s="619"/>
      <c r="DJ10" s="619"/>
      <c r="DK10" s="619"/>
      <c r="DL10" s="619"/>
      <c r="DM10" s="619"/>
      <c r="DN10" s="619"/>
      <c r="DO10" s="619"/>
      <c r="DP10" s="620"/>
      <c r="DQ10" s="624">
        <v>10919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268085</v>
      </c>
      <c r="BH11" s="619"/>
      <c r="BI11" s="619"/>
      <c r="BJ11" s="619"/>
      <c r="BK11" s="619"/>
      <c r="BL11" s="619"/>
      <c r="BM11" s="619"/>
      <c r="BN11" s="620"/>
      <c r="BO11" s="671">
        <v>30.9</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124883</v>
      </c>
      <c r="CS11" s="619"/>
      <c r="CT11" s="619"/>
      <c r="CU11" s="619"/>
      <c r="CV11" s="619"/>
      <c r="CW11" s="619"/>
      <c r="CX11" s="619"/>
      <c r="CY11" s="620"/>
      <c r="CZ11" s="671">
        <v>2.6</v>
      </c>
      <c r="DA11" s="671"/>
      <c r="DB11" s="671"/>
      <c r="DC11" s="671"/>
      <c r="DD11" s="624">
        <v>23938</v>
      </c>
      <c r="DE11" s="619"/>
      <c r="DF11" s="619"/>
      <c r="DG11" s="619"/>
      <c r="DH11" s="619"/>
      <c r="DI11" s="619"/>
      <c r="DJ11" s="619"/>
      <c r="DK11" s="619"/>
      <c r="DL11" s="619"/>
      <c r="DM11" s="619"/>
      <c r="DN11" s="619"/>
      <c r="DO11" s="619"/>
      <c r="DP11" s="620"/>
      <c r="DQ11" s="624">
        <v>84034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370619</v>
      </c>
      <c r="BH12" s="619"/>
      <c r="BI12" s="619"/>
      <c r="BJ12" s="619"/>
      <c r="BK12" s="619"/>
      <c r="BL12" s="619"/>
      <c r="BM12" s="619"/>
      <c r="BN12" s="620"/>
      <c r="BO12" s="671">
        <v>42.7</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287478</v>
      </c>
      <c r="CS12" s="619"/>
      <c r="CT12" s="619"/>
      <c r="CU12" s="619"/>
      <c r="CV12" s="619"/>
      <c r="CW12" s="619"/>
      <c r="CX12" s="619"/>
      <c r="CY12" s="620"/>
      <c r="CZ12" s="671">
        <v>6.1</v>
      </c>
      <c r="DA12" s="671"/>
      <c r="DB12" s="671"/>
      <c r="DC12" s="671"/>
      <c r="DD12" s="624">
        <v>49277</v>
      </c>
      <c r="DE12" s="619"/>
      <c r="DF12" s="619"/>
      <c r="DG12" s="619"/>
      <c r="DH12" s="619"/>
      <c r="DI12" s="619"/>
      <c r="DJ12" s="619"/>
      <c r="DK12" s="619"/>
      <c r="DL12" s="619"/>
      <c r="DM12" s="619"/>
      <c r="DN12" s="619"/>
      <c r="DO12" s="619"/>
      <c r="DP12" s="620"/>
      <c r="DQ12" s="624">
        <v>146966</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5800</v>
      </c>
      <c r="S13" s="619"/>
      <c r="T13" s="619"/>
      <c r="U13" s="619"/>
      <c r="V13" s="619"/>
      <c r="W13" s="619"/>
      <c r="X13" s="619"/>
      <c r="Y13" s="620"/>
      <c r="Z13" s="671">
        <v>0.1</v>
      </c>
      <c r="AA13" s="671"/>
      <c r="AB13" s="671"/>
      <c r="AC13" s="671"/>
      <c r="AD13" s="672">
        <v>5800</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363144</v>
      </c>
      <c r="BH13" s="619"/>
      <c r="BI13" s="619"/>
      <c r="BJ13" s="619"/>
      <c r="BK13" s="619"/>
      <c r="BL13" s="619"/>
      <c r="BM13" s="619"/>
      <c r="BN13" s="620"/>
      <c r="BO13" s="671">
        <v>41.9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587593</v>
      </c>
      <c r="CS13" s="619"/>
      <c r="CT13" s="619"/>
      <c r="CU13" s="619"/>
      <c r="CV13" s="619"/>
      <c r="CW13" s="619"/>
      <c r="CX13" s="619"/>
      <c r="CY13" s="620"/>
      <c r="CZ13" s="671">
        <v>12.4</v>
      </c>
      <c r="DA13" s="671"/>
      <c r="DB13" s="671"/>
      <c r="DC13" s="671"/>
      <c r="DD13" s="624">
        <v>285433</v>
      </c>
      <c r="DE13" s="619"/>
      <c r="DF13" s="619"/>
      <c r="DG13" s="619"/>
      <c r="DH13" s="619"/>
      <c r="DI13" s="619"/>
      <c r="DJ13" s="619"/>
      <c r="DK13" s="619"/>
      <c r="DL13" s="619"/>
      <c r="DM13" s="619"/>
      <c r="DN13" s="619"/>
      <c r="DO13" s="619"/>
      <c r="DP13" s="620"/>
      <c r="DQ13" s="624">
        <v>332107</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13839</v>
      </c>
      <c r="BH14" s="619"/>
      <c r="BI14" s="619"/>
      <c r="BJ14" s="619"/>
      <c r="BK14" s="619"/>
      <c r="BL14" s="619"/>
      <c r="BM14" s="619"/>
      <c r="BN14" s="620"/>
      <c r="BO14" s="671">
        <v>1.6</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204386</v>
      </c>
      <c r="CS14" s="619"/>
      <c r="CT14" s="619"/>
      <c r="CU14" s="619"/>
      <c r="CV14" s="619"/>
      <c r="CW14" s="619"/>
      <c r="CX14" s="619"/>
      <c r="CY14" s="620"/>
      <c r="CZ14" s="671">
        <v>4.3</v>
      </c>
      <c r="DA14" s="671"/>
      <c r="DB14" s="671"/>
      <c r="DC14" s="671"/>
      <c r="DD14" s="624">
        <v>1024</v>
      </c>
      <c r="DE14" s="619"/>
      <c r="DF14" s="619"/>
      <c r="DG14" s="619"/>
      <c r="DH14" s="619"/>
      <c r="DI14" s="619"/>
      <c r="DJ14" s="619"/>
      <c r="DK14" s="619"/>
      <c r="DL14" s="619"/>
      <c r="DM14" s="619"/>
      <c r="DN14" s="619"/>
      <c r="DO14" s="619"/>
      <c r="DP14" s="620"/>
      <c r="DQ14" s="624">
        <v>183550</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945</v>
      </c>
      <c r="S15" s="619"/>
      <c r="T15" s="619"/>
      <c r="U15" s="619"/>
      <c r="V15" s="619"/>
      <c r="W15" s="619"/>
      <c r="X15" s="619"/>
      <c r="Y15" s="620"/>
      <c r="Z15" s="671">
        <v>0</v>
      </c>
      <c r="AA15" s="671"/>
      <c r="AB15" s="671"/>
      <c r="AC15" s="671"/>
      <c r="AD15" s="672">
        <v>945</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28851</v>
      </c>
      <c r="BH15" s="619"/>
      <c r="BI15" s="619"/>
      <c r="BJ15" s="619"/>
      <c r="BK15" s="619"/>
      <c r="BL15" s="619"/>
      <c r="BM15" s="619"/>
      <c r="BN15" s="620"/>
      <c r="BO15" s="671">
        <v>3.3</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322439</v>
      </c>
      <c r="CS15" s="619"/>
      <c r="CT15" s="619"/>
      <c r="CU15" s="619"/>
      <c r="CV15" s="619"/>
      <c r="CW15" s="619"/>
      <c r="CX15" s="619"/>
      <c r="CY15" s="620"/>
      <c r="CZ15" s="671">
        <v>6.8</v>
      </c>
      <c r="DA15" s="671"/>
      <c r="DB15" s="671"/>
      <c r="DC15" s="671"/>
      <c r="DD15" s="624">
        <v>11814</v>
      </c>
      <c r="DE15" s="619"/>
      <c r="DF15" s="619"/>
      <c r="DG15" s="619"/>
      <c r="DH15" s="619"/>
      <c r="DI15" s="619"/>
      <c r="DJ15" s="619"/>
      <c r="DK15" s="619"/>
      <c r="DL15" s="619"/>
      <c r="DM15" s="619"/>
      <c r="DN15" s="619"/>
      <c r="DO15" s="619"/>
      <c r="DP15" s="620"/>
      <c r="DQ15" s="624">
        <v>304574</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2144402</v>
      </c>
      <c r="S16" s="619"/>
      <c r="T16" s="619"/>
      <c r="U16" s="619"/>
      <c r="V16" s="619"/>
      <c r="W16" s="619"/>
      <c r="X16" s="619"/>
      <c r="Y16" s="620"/>
      <c r="Z16" s="671">
        <v>43.9</v>
      </c>
      <c r="AA16" s="671"/>
      <c r="AB16" s="671"/>
      <c r="AC16" s="671"/>
      <c r="AD16" s="672">
        <v>1758646</v>
      </c>
      <c r="AE16" s="672"/>
      <c r="AF16" s="672"/>
      <c r="AG16" s="672"/>
      <c r="AH16" s="672"/>
      <c r="AI16" s="672"/>
      <c r="AJ16" s="672"/>
      <c r="AK16" s="672"/>
      <c r="AL16" s="641">
        <v>62.8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16292</v>
      </c>
      <c r="CS16" s="619"/>
      <c r="CT16" s="619"/>
      <c r="CU16" s="619"/>
      <c r="CV16" s="619"/>
      <c r="CW16" s="619"/>
      <c r="CX16" s="619"/>
      <c r="CY16" s="620"/>
      <c r="CZ16" s="671">
        <v>0.3</v>
      </c>
      <c r="DA16" s="671"/>
      <c r="DB16" s="671"/>
      <c r="DC16" s="671"/>
      <c r="DD16" s="624" t="s">
        <v>109</v>
      </c>
      <c r="DE16" s="619"/>
      <c r="DF16" s="619"/>
      <c r="DG16" s="619"/>
      <c r="DH16" s="619"/>
      <c r="DI16" s="619"/>
      <c r="DJ16" s="619"/>
      <c r="DK16" s="619"/>
      <c r="DL16" s="619"/>
      <c r="DM16" s="619"/>
      <c r="DN16" s="619"/>
      <c r="DO16" s="619"/>
      <c r="DP16" s="620"/>
      <c r="DQ16" s="624">
        <v>12950</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1758646</v>
      </c>
      <c r="S17" s="619"/>
      <c r="T17" s="619"/>
      <c r="U17" s="619"/>
      <c r="V17" s="619"/>
      <c r="W17" s="619"/>
      <c r="X17" s="619"/>
      <c r="Y17" s="620"/>
      <c r="Z17" s="671">
        <v>36</v>
      </c>
      <c r="AA17" s="671"/>
      <c r="AB17" s="671"/>
      <c r="AC17" s="671"/>
      <c r="AD17" s="672">
        <v>1758646</v>
      </c>
      <c r="AE17" s="672"/>
      <c r="AF17" s="672"/>
      <c r="AG17" s="672"/>
      <c r="AH17" s="672"/>
      <c r="AI17" s="672"/>
      <c r="AJ17" s="672"/>
      <c r="AK17" s="672"/>
      <c r="AL17" s="641">
        <v>62.8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427384</v>
      </c>
      <c r="CS17" s="619"/>
      <c r="CT17" s="619"/>
      <c r="CU17" s="619"/>
      <c r="CV17" s="619"/>
      <c r="CW17" s="619"/>
      <c r="CX17" s="619"/>
      <c r="CY17" s="620"/>
      <c r="CZ17" s="671">
        <v>9</v>
      </c>
      <c r="DA17" s="671"/>
      <c r="DB17" s="671"/>
      <c r="DC17" s="671"/>
      <c r="DD17" s="624" t="s">
        <v>109</v>
      </c>
      <c r="DE17" s="619"/>
      <c r="DF17" s="619"/>
      <c r="DG17" s="619"/>
      <c r="DH17" s="619"/>
      <c r="DI17" s="619"/>
      <c r="DJ17" s="619"/>
      <c r="DK17" s="619"/>
      <c r="DL17" s="619"/>
      <c r="DM17" s="619"/>
      <c r="DN17" s="619"/>
      <c r="DO17" s="619"/>
      <c r="DP17" s="620"/>
      <c r="DQ17" s="624">
        <v>411118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385756</v>
      </c>
      <c r="S18" s="619"/>
      <c r="T18" s="619"/>
      <c r="U18" s="619"/>
      <c r="V18" s="619"/>
      <c r="W18" s="619"/>
      <c r="X18" s="619"/>
      <c r="Y18" s="620"/>
      <c r="Z18" s="671">
        <v>7.9</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6640</v>
      </c>
      <c r="BH19" s="619"/>
      <c r="BI19" s="619"/>
      <c r="BJ19" s="619"/>
      <c r="BK19" s="619"/>
      <c r="BL19" s="619"/>
      <c r="BM19" s="619"/>
      <c r="BN19" s="620"/>
      <c r="BO19" s="671">
        <v>0.8</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3182894</v>
      </c>
      <c r="S20" s="619"/>
      <c r="T20" s="619"/>
      <c r="U20" s="619"/>
      <c r="V20" s="619"/>
      <c r="W20" s="619"/>
      <c r="X20" s="619"/>
      <c r="Y20" s="620"/>
      <c r="Z20" s="671">
        <v>65.099999999999994</v>
      </c>
      <c r="AA20" s="671"/>
      <c r="AB20" s="671"/>
      <c r="AC20" s="671"/>
      <c r="AD20" s="672">
        <v>2797138</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6640</v>
      </c>
      <c r="BH20" s="619"/>
      <c r="BI20" s="619"/>
      <c r="BJ20" s="619"/>
      <c r="BK20" s="619"/>
      <c r="BL20" s="619"/>
      <c r="BM20" s="619"/>
      <c r="BN20" s="620"/>
      <c r="BO20" s="671">
        <v>0.8</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4723175</v>
      </c>
      <c r="CS20" s="619"/>
      <c r="CT20" s="619"/>
      <c r="CU20" s="619"/>
      <c r="CV20" s="619"/>
      <c r="CW20" s="619"/>
      <c r="CX20" s="619"/>
      <c r="CY20" s="620"/>
      <c r="CZ20" s="671">
        <v>100</v>
      </c>
      <c r="DA20" s="671"/>
      <c r="DB20" s="671"/>
      <c r="DC20" s="671"/>
      <c r="DD20" s="624">
        <v>515224</v>
      </c>
      <c r="DE20" s="619"/>
      <c r="DF20" s="619"/>
      <c r="DG20" s="619"/>
      <c r="DH20" s="619"/>
      <c r="DI20" s="619"/>
      <c r="DJ20" s="619"/>
      <c r="DK20" s="619"/>
      <c r="DL20" s="619"/>
      <c r="DM20" s="619"/>
      <c r="DN20" s="619"/>
      <c r="DO20" s="619"/>
      <c r="DP20" s="620"/>
      <c r="DQ20" s="624">
        <v>3660299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645</v>
      </c>
      <c r="S21" s="619"/>
      <c r="T21" s="619"/>
      <c r="U21" s="619"/>
      <c r="V21" s="619"/>
      <c r="W21" s="619"/>
      <c r="X21" s="619"/>
      <c r="Y21" s="620"/>
      <c r="Z21" s="671">
        <v>0</v>
      </c>
      <c r="AA21" s="671"/>
      <c r="AB21" s="671"/>
      <c r="AC21" s="671"/>
      <c r="AD21" s="672">
        <v>645</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6640</v>
      </c>
      <c r="BH21" s="619"/>
      <c r="BI21" s="619"/>
      <c r="BJ21" s="619"/>
      <c r="BK21" s="619"/>
      <c r="BL21" s="619"/>
      <c r="BM21" s="619"/>
      <c r="BN21" s="620"/>
      <c r="BO21" s="671">
        <v>0.8</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24018</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106799</v>
      </c>
      <c r="S23" s="619"/>
      <c r="T23" s="619"/>
      <c r="U23" s="619"/>
      <c r="V23" s="619"/>
      <c r="W23" s="619"/>
      <c r="X23" s="619"/>
      <c r="Y23" s="620"/>
      <c r="Z23" s="671">
        <v>2.2000000000000002</v>
      </c>
      <c r="AA23" s="671"/>
      <c r="AB23" s="671"/>
      <c r="AC23" s="671"/>
      <c r="AD23" s="672">
        <v>1479</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2998</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1505163</v>
      </c>
      <c r="CS24" s="669"/>
      <c r="CT24" s="669"/>
      <c r="CU24" s="669"/>
      <c r="CV24" s="669"/>
      <c r="CW24" s="669"/>
      <c r="CX24" s="669"/>
      <c r="CY24" s="716"/>
      <c r="CZ24" s="720">
        <v>31.9</v>
      </c>
      <c r="DA24" s="721"/>
      <c r="DB24" s="721"/>
      <c r="DC24" s="722"/>
      <c r="DD24" s="715">
        <v>1217400</v>
      </c>
      <c r="DE24" s="669"/>
      <c r="DF24" s="669"/>
      <c r="DG24" s="669"/>
      <c r="DH24" s="669"/>
      <c r="DI24" s="669"/>
      <c r="DJ24" s="669"/>
      <c r="DK24" s="716"/>
      <c r="DL24" s="715">
        <v>1195514</v>
      </c>
      <c r="DM24" s="669"/>
      <c r="DN24" s="669"/>
      <c r="DO24" s="669"/>
      <c r="DP24" s="669"/>
      <c r="DQ24" s="669"/>
      <c r="DR24" s="669"/>
      <c r="DS24" s="669"/>
      <c r="DT24" s="669"/>
      <c r="DU24" s="669"/>
      <c r="DV24" s="716"/>
      <c r="DW24" s="717">
        <v>40.6</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362620</v>
      </c>
      <c r="S25" s="619"/>
      <c r="T25" s="619"/>
      <c r="U25" s="619"/>
      <c r="V25" s="619"/>
      <c r="W25" s="619"/>
      <c r="X25" s="619"/>
      <c r="Y25" s="620"/>
      <c r="Z25" s="671">
        <v>7.4</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690031</v>
      </c>
      <c r="CS25" s="637"/>
      <c r="CT25" s="637"/>
      <c r="CU25" s="637"/>
      <c r="CV25" s="637"/>
      <c r="CW25" s="637"/>
      <c r="CX25" s="637"/>
      <c r="CY25" s="638"/>
      <c r="CZ25" s="621">
        <v>14.6</v>
      </c>
      <c r="DA25" s="639"/>
      <c r="DB25" s="639"/>
      <c r="DC25" s="640"/>
      <c r="DD25" s="624">
        <v>651375</v>
      </c>
      <c r="DE25" s="637"/>
      <c r="DF25" s="637"/>
      <c r="DG25" s="637"/>
      <c r="DH25" s="637"/>
      <c r="DI25" s="637"/>
      <c r="DJ25" s="637"/>
      <c r="DK25" s="638"/>
      <c r="DL25" s="624">
        <v>629613</v>
      </c>
      <c r="DM25" s="637"/>
      <c r="DN25" s="637"/>
      <c r="DO25" s="637"/>
      <c r="DP25" s="637"/>
      <c r="DQ25" s="637"/>
      <c r="DR25" s="637"/>
      <c r="DS25" s="637"/>
      <c r="DT25" s="637"/>
      <c r="DU25" s="637"/>
      <c r="DV25" s="638"/>
      <c r="DW25" s="641">
        <v>21.4</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392625</v>
      </c>
      <c r="CS26" s="619"/>
      <c r="CT26" s="619"/>
      <c r="CU26" s="619"/>
      <c r="CV26" s="619"/>
      <c r="CW26" s="619"/>
      <c r="CX26" s="619"/>
      <c r="CY26" s="620"/>
      <c r="CZ26" s="621">
        <v>8.3000000000000007</v>
      </c>
      <c r="DA26" s="639"/>
      <c r="DB26" s="639"/>
      <c r="DC26" s="640"/>
      <c r="DD26" s="624">
        <v>358144</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186650</v>
      </c>
      <c r="S27" s="619"/>
      <c r="T27" s="619"/>
      <c r="U27" s="619"/>
      <c r="V27" s="619"/>
      <c r="W27" s="619"/>
      <c r="X27" s="619"/>
      <c r="Y27" s="620"/>
      <c r="Z27" s="671">
        <v>3.8</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867349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387748</v>
      </c>
      <c r="CS27" s="637"/>
      <c r="CT27" s="637"/>
      <c r="CU27" s="637"/>
      <c r="CV27" s="637"/>
      <c r="CW27" s="637"/>
      <c r="CX27" s="637"/>
      <c r="CY27" s="638"/>
      <c r="CZ27" s="621">
        <v>8.1999999999999993</v>
      </c>
      <c r="DA27" s="639"/>
      <c r="DB27" s="639"/>
      <c r="DC27" s="640"/>
      <c r="DD27" s="624">
        <v>154907</v>
      </c>
      <c r="DE27" s="637"/>
      <c r="DF27" s="637"/>
      <c r="DG27" s="637"/>
      <c r="DH27" s="637"/>
      <c r="DI27" s="637"/>
      <c r="DJ27" s="637"/>
      <c r="DK27" s="638"/>
      <c r="DL27" s="624">
        <v>154783</v>
      </c>
      <c r="DM27" s="637"/>
      <c r="DN27" s="637"/>
      <c r="DO27" s="637"/>
      <c r="DP27" s="637"/>
      <c r="DQ27" s="637"/>
      <c r="DR27" s="637"/>
      <c r="DS27" s="637"/>
      <c r="DT27" s="637"/>
      <c r="DU27" s="637"/>
      <c r="DV27" s="638"/>
      <c r="DW27" s="641">
        <v>5.3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7693</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427384</v>
      </c>
      <c r="CS28" s="619"/>
      <c r="CT28" s="619"/>
      <c r="CU28" s="619"/>
      <c r="CV28" s="619"/>
      <c r="CW28" s="619"/>
      <c r="CX28" s="619"/>
      <c r="CY28" s="620"/>
      <c r="CZ28" s="621">
        <v>9</v>
      </c>
      <c r="DA28" s="639"/>
      <c r="DB28" s="639"/>
      <c r="DC28" s="640"/>
      <c r="DD28" s="624">
        <v>411118</v>
      </c>
      <c r="DE28" s="619"/>
      <c r="DF28" s="619"/>
      <c r="DG28" s="619"/>
      <c r="DH28" s="619"/>
      <c r="DI28" s="619"/>
      <c r="DJ28" s="619"/>
      <c r="DK28" s="620"/>
      <c r="DL28" s="624">
        <v>411118</v>
      </c>
      <c r="DM28" s="619"/>
      <c r="DN28" s="619"/>
      <c r="DO28" s="619"/>
      <c r="DP28" s="619"/>
      <c r="DQ28" s="619"/>
      <c r="DR28" s="619"/>
      <c r="DS28" s="619"/>
      <c r="DT28" s="619"/>
      <c r="DU28" s="619"/>
      <c r="DV28" s="620"/>
      <c r="DW28" s="641">
        <v>14</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58688</v>
      </c>
      <c r="S29" s="619"/>
      <c r="T29" s="619"/>
      <c r="U29" s="619"/>
      <c r="V29" s="619"/>
      <c r="W29" s="619"/>
      <c r="X29" s="619"/>
      <c r="Y29" s="620"/>
      <c r="Z29" s="671">
        <v>1.2</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427384</v>
      </c>
      <c r="CS29" s="637"/>
      <c r="CT29" s="637"/>
      <c r="CU29" s="637"/>
      <c r="CV29" s="637"/>
      <c r="CW29" s="637"/>
      <c r="CX29" s="637"/>
      <c r="CY29" s="638"/>
      <c r="CZ29" s="621">
        <v>9</v>
      </c>
      <c r="DA29" s="639"/>
      <c r="DB29" s="639"/>
      <c r="DC29" s="640"/>
      <c r="DD29" s="624">
        <v>411118</v>
      </c>
      <c r="DE29" s="637"/>
      <c r="DF29" s="637"/>
      <c r="DG29" s="637"/>
      <c r="DH29" s="637"/>
      <c r="DI29" s="637"/>
      <c r="DJ29" s="637"/>
      <c r="DK29" s="638"/>
      <c r="DL29" s="624">
        <v>411118</v>
      </c>
      <c r="DM29" s="637"/>
      <c r="DN29" s="637"/>
      <c r="DO29" s="637"/>
      <c r="DP29" s="637"/>
      <c r="DQ29" s="637"/>
      <c r="DR29" s="637"/>
      <c r="DS29" s="637"/>
      <c r="DT29" s="637"/>
      <c r="DU29" s="637"/>
      <c r="DV29" s="638"/>
      <c r="DW29" s="641">
        <v>14</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272536</v>
      </c>
      <c r="S30" s="619"/>
      <c r="T30" s="619"/>
      <c r="U30" s="619"/>
      <c r="V30" s="619"/>
      <c r="W30" s="619"/>
      <c r="X30" s="619"/>
      <c r="Y30" s="620"/>
      <c r="Z30" s="671">
        <v>5.6</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98.1</v>
      </c>
      <c r="BH30" s="685"/>
      <c r="BI30" s="685"/>
      <c r="BJ30" s="685"/>
      <c r="BK30" s="685"/>
      <c r="BL30" s="685"/>
      <c r="BM30" s="686">
        <v>92.7</v>
      </c>
      <c r="BN30" s="685"/>
      <c r="BO30" s="685"/>
      <c r="BP30" s="685"/>
      <c r="BQ30" s="687"/>
      <c r="BR30" s="684">
        <v>97</v>
      </c>
      <c r="BS30" s="685"/>
      <c r="BT30" s="685"/>
      <c r="BU30" s="685"/>
      <c r="BV30" s="685"/>
      <c r="BW30" s="685"/>
      <c r="BX30" s="686">
        <v>91.3</v>
      </c>
      <c r="BY30" s="685"/>
      <c r="BZ30" s="685"/>
      <c r="CA30" s="685"/>
      <c r="CB30" s="687"/>
      <c r="CD30" s="690"/>
      <c r="CE30" s="691"/>
      <c r="CF30" s="655" t="s">
        <v>290</v>
      </c>
      <c r="CG30" s="652"/>
      <c r="CH30" s="652"/>
      <c r="CI30" s="652"/>
      <c r="CJ30" s="652"/>
      <c r="CK30" s="652"/>
      <c r="CL30" s="652"/>
      <c r="CM30" s="652"/>
      <c r="CN30" s="652"/>
      <c r="CO30" s="652"/>
      <c r="CP30" s="652"/>
      <c r="CQ30" s="653"/>
      <c r="CR30" s="618">
        <v>383736</v>
      </c>
      <c r="CS30" s="619"/>
      <c r="CT30" s="619"/>
      <c r="CU30" s="619"/>
      <c r="CV30" s="619"/>
      <c r="CW30" s="619"/>
      <c r="CX30" s="619"/>
      <c r="CY30" s="620"/>
      <c r="CZ30" s="621">
        <v>8.1</v>
      </c>
      <c r="DA30" s="639"/>
      <c r="DB30" s="639"/>
      <c r="DC30" s="640"/>
      <c r="DD30" s="624">
        <v>368715</v>
      </c>
      <c r="DE30" s="619"/>
      <c r="DF30" s="619"/>
      <c r="DG30" s="619"/>
      <c r="DH30" s="619"/>
      <c r="DI30" s="619"/>
      <c r="DJ30" s="619"/>
      <c r="DK30" s="620"/>
      <c r="DL30" s="624">
        <v>368715</v>
      </c>
      <c r="DM30" s="619"/>
      <c r="DN30" s="619"/>
      <c r="DO30" s="619"/>
      <c r="DP30" s="619"/>
      <c r="DQ30" s="619"/>
      <c r="DR30" s="619"/>
      <c r="DS30" s="619"/>
      <c r="DT30" s="619"/>
      <c r="DU30" s="619"/>
      <c r="DV30" s="620"/>
      <c r="DW30" s="641">
        <v>12.5</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168468</v>
      </c>
      <c r="S31" s="619"/>
      <c r="T31" s="619"/>
      <c r="U31" s="619"/>
      <c r="V31" s="619"/>
      <c r="W31" s="619"/>
      <c r="X31" s="619"/>
      <c r="Y31" s="620"/>
      <c r="Z31" s="671">
        <v>3.4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99.6</v>
      </c>
      <c r="BH31" s="637"/>
      <c r="BI31" s="637"/>
      <c r="BJ31" s="637"/>
      <c r="BK31" s="637"/>
      <c r="BL31" s="637"/>
      <c r="BM31" s="673">
        <v>98.6</v>
      </c>
      <c r="BN31" s="683"/>
      <c r="BO31" s="683"/>
      <c r="BP31" s="683"/>
      <c r="BQ31" s="647"/>
      <c r="BR31" s="682">
        <v>98.8</v>
      </c>
      <c r="BS31" s="637"/>
      <c r="BT31" s="637"/>
      <c r="BU31" s="637"/>
      <c r="BV31" s="637"/>
      <c r="BW31" s="637"/>
      <c r="BX31" s="673">
        <v>96.7</v>
      </c>
      <c r="BY31" s="683"/>
      <c r="BZ31" s="683"/>
      <c r="CA31" s="683"/>
      <c r="CB31" s="647"/>
      <c r="CD31" s="690"/>
      <c r="CE31" s="691"/>
      <c r="CF31" s="655" t="s">
        <v>294</v>
      </c>
      <c r="CG31" s="652"/>
      <c r="CH31" s="652"/>
      <c r="CI31" s="652"/>
      <c r="CJ31" s="652"/>
      <c r="CK31" s="652"/>
      <c r="CL31" s="652"/>
      <c r="CM31" s="652"/>
      <c r="CN31" s="652"/>
      <c r="CO31" s="652"/>
      <c r="CP31" s="652"/>
      <c r="CQ31" s="653"/>
      <c r="CR31" s="618">
        <v>43648</v>
      </c>
      <c r="CS31" s="637"/>
      <c r="CT31" s="637"/>
      <c r="CU31" s="637"/>
      <c r="CV31" s="637"/>
      <c r="CW31" s="637"/>
      <c r="CX31" s="637"/>
      <c r="CY31" s="638"/>
      <c r="CZ31" s="621">
        <v>0.9</v>
      </c>
      <c r="DA31" s="639"/>
      <c r="DB31" s="639"/>
      <c r="DC31" s="640"/>
      <c r="DD31" s="624">
        <v>42403</v>
      </c>
      <c r="DE31" s="637"/>
      <c r="DF31" s="637"/>
      <c r="DG31" s="637"/>
      <c r="DH31" s="637"/>
      <c r="DI31" s="637"/>
      <c r="DJ31" s="637"/>
      <c r="DK31" s="638"/>
      <c r="DL31" s="624">
        <v>42403</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126427</v>
      </c>
      <c r="S32" s="619"/>
      <c r="T32" s="619"/>
      <c r="U32" s="619"/>
      <c r="V32" s="619"/>
      <c r="W32" s="619"/>
      <c r="X32" s="619"/>
      <c r="Y32" s="620"/>
      <c r="Z32" s="671">
        <v>2.6</v>
      </c>
      <c r="AA32" s="671"/>
      <c r="AB32" s="671"/>
      <c r="AC32" s="671"/>
      <c r="AD32" s="672">
        <v>107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96</v>
      </c>
      <c r="BH32" s="603"/>
      <c r="BI32" s="603"/>
      <c r="BJ32" s="603"/>
      <c r="BK32" s="603"/>
      <c r="BL32" s="603"/>
      <c r="BM32" s="666">
        <v>85.5</v>
      </c>
      <c r="BN32" s="603"/>
      <c r="BO32" s="603"/>
      <c r="BP32" s="603"/>
      <c r="BQ32" s="660"/>
      <c r="BR32" s="681">
        <v>95.7</v>
      </c>
      <c r="BS32" s="603"/>
      <c r="BT32" s="603"/>
      <c r="BU32" s="603"/>
      <c r="BV32" s="603"/>
      <c r="BW32" s="603"/>
      <c r="BX32" s="666">
        <v>87.4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385760</v>
      </c>
      <c r="S33" s="619"/>
      <c r="T33" s="619"/>
      <c r="U33" s="619"/>
      <c r="V33" s="619"/>
      <c r="W33" s="619"/>
      <c r="X33" s="619"/>
      <c r="Y33" s="620"/>
      <c r="Z33" s="671">
        <v>7.9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2686496</v>
      </c>
      <c r="CS33" s="637"/>
      <c r="CT33" s="637"/>
      <c r="CU33" s="637"/>
      <c r="CV33" s="637"/>
      <c r="CW33" s="637"/>
      <c r="CX33" s="637"/>
      <c r="CY33" s="638"/>
      <c r="CZ33" s="621">
        <v>56.9</v>
      </c>
      <c r="DA33" s="639"/>
      <c r="DB33" s="639"/>
      <c r="DC33" s="640"/>
      <c r="DD33" s="624">
        <v>2280040</v>
      </c>
      <c r="DE33" s="637"/>
      <c r="DF33" s="637"/>
      <c r="DG33" s="637"/>
      <c r="DH33" s="637"/>
      <c r="DI33" s="637"/>
      <c r="DJ33" s="637"/>
      <c r="DK33" s="638"/>
      <c r="DL33" s="624">
        <v>1228433</v>
      </c>
      <c r="DM33" s="637"/>
      <c r="DN33" s="637"/>
      <c r="DO33" s="637"/>
      <c r="DP33" s="637"/>
      <c r="DQ33" s="637"/>
      <c r="DR33" s="637"/>
      <c r="DS33" s="637"/>
      <c r="DT33" s="637"/>
      <c r="DU33" s="637"/>
      <c r="DV33" s="638"/>
      <c r="DW33" s="641">
        <v>41.7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689696</v>
      </c>
      <c r="CS34" s="619"/>
      <c r="CT34" s="619"/>
      <c r="CU34" s="619"/>
      <c r="CV34" s="619"/>
      <c r="CW34" s="619"/>
      <c r="CX34" s="619"/>
      <c r="CY34" s="620"/>
      <c r="CZ34" s="621">
        <v>14.6</v>
      </c>
      <c r="DA34" s="639"/>
      <c r="DB34" s="639"/>
      <c r="DC34" s="640"/>
      <c r="DD34" s="624">
        <v>521001</v>
      </c>
      <c r="DE34" s="619"/>
      <c r="DF34" s="619"/>
      <c r="DG34" s="619"/>
      <c r="DH34" s="619"/>
      <c r="DI34" s="619"/>
      <c r="DJ34" s="619"/>
      <c r="DK34" s="620"/>
      <c r="DL34" s="624">
        <v>437204</v>
      </c>
      <c r="DM34" s="619"/>
      <c r="DN34" s="619"/>
      <c r="DO34" s="619"/>
      <c r="DP34" s="619"/>
      <c r="DQ34" s="619"/>
      <c r="DR34" s="619"/>
      <c r="DS34" s="619"/>
      <c r="DT34" s="619"/>
      <c r="DU34" s="619"/>
      <c r="DV34" s="620"/>
      <c r="DW34" s="641">
        <v>14.8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146860</v>
      </c>
      <c r="S35" s="619"/>
      <c r="T35" s="619"/>
      <c r="U35" s="619"/>
      <c r="V35" s="619"/>
      <c r="W35" s="619"/>
      <c r="X35" s="619"/>
      <c r="Y35" s="620"/>
      <c r="Z35" s="671">
        <v>3</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509512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3574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145864</v>
      </c>
      <c r="CS35" s="637"/>
      <c r="CT35" s="637"/>
      <c r="CU35" s="637"/>
      <c r="CV35" s="637"/>
      <c r="CW35" s="637"/>
      <c r="CX35" s="637"/>
      <c r="CY35" s="638"/>
      <c r="CZ35" s="621">
        <v>3.1</v>
      </c>
      <c r="DA35" s="639"/>
      <c r="DB35" s="639"/>
      <c r="DC35" s="640"/>
      <c r="DD35" s="624">
        <v>134433</v>
      </c>
      <c r="DE35" s="637"/>
      <c r="DF35" s="637"/>
      <c r="DG35" s="637"/>
      <c r="DH35" s="637"/>
      <c r="DI35" s="637"/>
      <c r="DJ35" s="637"/>
      <c r="DK35" s="638"/>
      <c r="DL35" s="624">
        <v>105428</v>
      </c>
      <c r="DM35" s="637"/>
      <c r="DN35" s="637"/>
      <c r="DO35" s="637"/>
      <c r="DP35" s="637"/>
      <c r="DQ35" s="637"/>
      <c r="DR35" s="637"/>
      <c r="DS35" s="637"/>
      <c r="DT35" s="637"/>
      <c r="DU35" s="637"/>
      <c r="DV35" s="638"/>
      <c r="DW35" s="641">
        <v>3.6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4886196</v>
      </c>
      <c r="S36" s="659"/>
      <c r="T36" s="659"/>
      <c r="U36" s="659"/>
      <c r="V36" s="659"/>
      <c r="W36" s="659"/>
      <c r="X36" s="659"/>
      <c r="Y36" s="662"/>
      <c r="Z36" s="663">
        <v>100</v>
      </c>
      <c r="AA36" s="663"/>
      <c r="AB36" s="663"/>
      <c r="AC36" s="663"/>
      <c r="AD36" s="664">
        <v>2799369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120970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-1429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616424</v>
      </c>
      <c r="CS36" s="619"/>
      <c r="CT36" s="619"/>
      <c r="CU36" s="619"/>
      <c r="CV36" s="619"/>
      <c r="CW36" s="619"/>
      <c r="CX36" s="619"/>
      <c r="CY36" s="620"/>
      <c r="CZ36" s="621">
        <v>13.1</v>
      </c>
      <c r="DA36" s="639"/>
      <c r="DB36" s="639"/>
      <c r="DC36" s="640"/>
      <c r="DD36" s="624">
        <v>551757</v>
      </c>
      <c r="DE36" s="619"/>
      <c r="DF36" s="619"/>
      <c r="DG36" s="619"/>
      <c r="DH36" s="619"/>
      <c r="DI36" s="619"/>
      <c r="DJ36" s="619"/>
      <c r="DK36" s="620"/>
      <c r="DL36" s="624">
        <v>404088</v>
      </c>
      <c r="DM36" s="619"/>
      <c r="DN36" s="619"/>
      <c r="DO36" s="619"/>
      <c r="DP36" s="619"/>
      <c r="DQ36" s="619"/>
      <c r="DR36" s="619"/>
      <c r="DS36" s="619"/>
      <c r="DT36" s="619"/>
      <c r="DU36" s="619"/>
      <c r="DV36" s="620"/>
      <c r="DW36" s="641">
        <v>13.7</v>
      </c>
      <c r="DX36" s="642"/>
      <c r="DY36" s="642"/>
      <c r="DZ36" s="642"/>
      <c r="EA36" s="642"/>
      <c r="EB36" s="642"/>
      <c r="EC36" s="643"/>
    </row>
    <row r="37" spans="2:133" ht="11.25" customHeight="1">
      <c r="AQ37" s="644" t="s">
        <v>312</v>
      </c>
      <c r="AR37" s="645"/>
      <c r="AS37" s="645"/>
      <c r="AT37" s="645"/>
      <c r="AU37" s="645"/>
      <c r="AV37" s="645"/>
      <c r="AW37" s="645"/>
      <c r="AX37" s="645"/>
      <c r="AY37" s="646"/>
      <c r="AZ37" s="618">
        <v>119193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929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300100</v>
      </c>
      <c r="CS37" s="637"/>
      <c r="CT37" s="637"/>
      <c r="CU37" s="637"/>
      <c r="CV37" s="637"/>
      <c r="CW37" s="637"/>
      <c r="CX37" s="637"/>
      <c r="CY37" s="638"/>
      <c r="CZ37" s="621">
        <v>6.4</v>
      </c>
      <c r="DA37" s="639"/>
      <c r="DB37" s="639"/>
      <c r="DC37" s="640"/>
      <c r="DD37" s="624">
        <v>283651</v>
      </c>
      <c r="DE37" s="637"/>
      <c r="DF37" s="637"/>
      <c r="DG37" s="637"/>
      <c r="DH37" s="637"/>
      <c r="DI37" s="637"/>
      <c r="DJ37" s="637"/>
      <c r="DK37" s="638"/>
      <c r="DL37" s="624">
        <v>245744</v>
      </c>
      <c r="DM37" s="637"/>
      <c r="DN37" s="637"/>
      <c r="DO37" s="637"/>
      <c r="DP37" s="637"/>
      <c r="DQ37" s="637"/>
      <c r="DR37" s="637"/>
      <c r="DS37" s="637"/>
      <c r="DT37" s="637"/>
      <c r="DU37" s="637"/>
      <c r="DV37" s="638"/>
      <c r="DW37" s="641">
        <v>8.3000000000000007</v>
      </c>
      <c r="DX37" s="642"/>
      <c r="DY37" s="642"/>
      <c r="DZ37" s="642"/>
      <c r="EA37" s="642"/>
      <c r="EB37" s="642"/>
      <c r="EC37" s="643"/>
    </row>
    <row r="38" spans="2:133" ht="11.25" customHeight="1">
      <c r="AQ38" s="644" t="s">
        <v>315</v>
      </c>
      <c r="AR38" s="645"/>
      <c r="AS38" s="645"/>
      <c r="AT38" s="645"/>
      <c r="AU38" s="645"/>
      <c r="AV38" s="645"/>
      <c r="AW38" s="645"/>
      <c r="AX38" s="645"/>
      <c r="AY38" s="646"/>
      <c r="AZ38" s="618">
        <v>12970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1396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390319</v>
      </c>
      <c r="CS38" s="619"/>
      <c r="CT38" s="619"/>
      <c r="CU38" s="619"/>
      <c r="CV38" s="619"/>
      <c r="CW38" s="619"/>
      <c r="CX38" s="619"/>
      <c r="CY38" s="620"/>
      <c r="CZ38" s="621">
        <v>8.3000000000000007</v>
      </c>
      <c r="DA38" s="639"/>
      <c r="DB38" s="639"/>
      <c r="DC38" s="640"/>
      <c r="DD38" s="624">
        <v>350668</v>
      </c>
      <c r="DE38" s="619"/>
      <c r="DF38" s="619"/>
      <c r="DG38" s="619"/>
      <c r="DH38" s="619"/>
      <c r="DI38" s="619"/>
      <c r="DJ38" s="619"/>
      <c r="DK38" s="620"/>
      <c r="DL38" s="624">
        <v>272778</v>
      </c>
      <c r="DM38" s="619"/>
      <c r="DN38" s="619"/>
      <c r="DO38" s="619"/>
      <c r="DP38" s="619"/>
      <c r="DQ38" s="619"/>
      <c r="DR38" s="619"/>
      <c r="DS38" s="619"/>
      <c r="DT38" s="619"/>
      <c r="DU38" s="619"/>
      <c r="DV38" s="620"/>
      <c r="DW38" s="641">
        <v>9.3000000000000007</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54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741698</v>
      </c>
      <c r="CS39" s="637"/>
      <c r="CT39" s="637"/>
      <c r="CU39" s="637"/>
      <c r="CV39" s="637"/>
      <c r="CW39" s="637"/>
      <c r="CX39" s="637"/>
      <c r="CY39" s="638"/>
      <c r="CZ39" s="621">
        <v>15.7</v>
      </c>
      <c r="DA39" s="639"/>
      <c r="DB39" s="639"/>
      <c r="DC39" s="640"/>
      <c r="DD39" s="624">
        <v>709092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43664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102495</v>
      </c>
      <c r="CS40" s="619"/>
      <c r="CT40" s="619"/>
      <c r="CU40" s="619"/>
      <c r="CV40" s="619"/>
      <c r="CW40" s="619"/>
      <c r="CX40" s="619"/>
      <c r="CY40" s="620"/>
      <c r="CZ40" s="621">
        <v>2.2000000000000002</v>
      </c>
      <c r="DA40" s="639"/>
      <c r="DB40" s="639"/>
      <c r="DC40" s="640"/>
      <c r="DD40" s="624">
        <v>13089</v>
      </c>
      <c r="DE40" s="619"/>
      <c r="DF40" s="619"/>
      <c r="DG40" s="619"/>
      <c r="DH40" s="619"/>
      <c r="DI40" s="619"/>
      <c r="DJ40" s="619"/>
      <c r="DK40" s="620"/>
      <c r="DL40" s="624">
        <v>8935</v>
      </c>
      <c r="DM40" s="619"/>
      <c r="DN40" s="619"/>
      <c r="DO40" s="619"/>
      <c r="DP40" s="619"/>
      <c r="DQ40" s="619"/>
      <c r="DR40" s="619"/>
      <c r="DS40" s="619"/>
      <c r="DT40" s="619"/>
      <c r="DU40" s="619"/>
      <c r="DV40" s="620"/>
      <c r="DW40" s="641">
        <v>0.3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212715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338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531516</v>
      </c>
      <c r="CS42" s="619"/>
      <c r="CT42" s="619"/>
      <c r="CU42" s="619"/>
      <c r="CV42" s="619"/>
      <c r="CW42" s="619"/>
      <c r="CX42" s="619"/>
      <c r="CY42" s="620"/>
      <c r="CZ42" s="621">
        <v>11.3</v>
      </c>
      <c r="DA42" s="622"/>
      <c r="DB42" s="622"/>
      <c r="DC42" s="623"/>
      <c r="DD42" s="624">
        <v>162859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16437</v>
      </c>
      <c r="CS43" s="637"/>
      <c r="CT43" s="637"/>
      <c r="CU43" s="637"/>
      <c r="CV43" s="637"/>
      <c r="CW43" s="637"/>
      <c r="CX43" s="637"/>
      <c r="CY43" s="638"/>
      <c r="CZ43" s="621">
        <v>0.3</v>
      </c>
      <c r="DA43" s="639"/>
      <c r="DB43" s="639"/>
      <c r="DC43" s="640"/>
      <c r="DD43" s="624">
        <v>16437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515224</v>
      </c>
      <c r="CS44" s="619"/>
      <c r="CT44" s="619"/>
      <c r="CU44" s="619"/>
      <c r="CV44" s="619"/>
      <c r="CW44" s="619"/>
      <c r="CX44" s="619"/>
      <c r="CY44" s="620"/>
      <c r="CZ44" s="621">
        <v>10.9</v>
      </c>
      <c r="DA44" s="622"/>
      <c r="DB44" s="622"/>
      <c r="DC44" s="623"/>
      <c r="DD44" s="624">
        <v>149909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279618</v>
      </c>
      <c r="CS45" s="637"/>
      <c r="CT45" s="637"/>
      <c r="CU45" s="637"/>
      <c r="CV45" s="637"/>
      <c r="CW45" s="637"/>
      <c r="CX45" s="637"/>
      <c r="CY45" s="638"/>
      <c r="CZ45" s="621">
        <v>5.9</v>
      </c>
      <c r="DA45" s="639"/>
      <c r="DB45" s="639"/>
      <c r="DC45" s="640"/>
      <c r="DD45" s="624">
        <v>11748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233695</v>
      </c>
      <c r="CS46" s="619"/>
      <c r="CT46" s="619"/>
      <c r="CU46" s="619"/>
      <c r="CV46" s="619"/>
      <c r="CW46" s="619"/>
      <c r="CX46" s="619"/>
      <c r="CY46" s="620"/>
      <c r="CZ46" s="621">
        <v>4.9000000000000004</v>
      </c>
      <c r="DA46" s="622"/>
      <c r="DB46" s="622"/>
      <c r="DC46" s="623"/>
      <c r="DD46" s="624">
        <v>137345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16292</v>
      </c>
      <c r="CS47" s="637"/>
      <c r="CT47" s="637"/>
      <c r="CU47" s="637"/>
      <c r="CV47" s="637"/>
      <c r="CW47" s="637"/>
      <c r="CX47" s="637"/>
      <c r="CY47" s="638"/>
      <c r="CZ47" s="621">
        <v>0.3</v>
      </c>
      <c r="DA47" s="639"/>
      <c r="DB47" s="639"/>
      <c r="DC47" s="640"/>
      <c r="DD47" s="624">
        <v>12950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4723175</v>
      </c>
      <c r="CS49" s="603"/>
      <c r="CT49" s="603"/>
      <c r="CU49" s="603"/>
      <c r="CV49" s="603"/>
      <c r="CW49" s="603"/>
      <c r="CX49" s="603"/>
      <c r="CY49" s="604"/>
      <c r="CZ49" s="605">
        <v>100</v>
      </c>
      <c r="DA49" s="606"/>
      <c r="DB49" s="606"/>
      <c r="DC49" s="607"/>
      <c r="DD49" s="608">
        <v>3660299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340</v>
      </c>
      <c r="DK2" s="1139"/>
      <c r="DL2" s="1139"/>
      <c r="DM2" s="1139"/>
      <c r="DN2" s="1139"/>
      <c r="DO2" s="1140"/>
      <c r="DP2" s="200"/>
      <c r="DQ2" s="1138" t="s">
        <v>341</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1"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6" t="s">
        <v>358</v>
      </c>
      <c r="DH5" s="1127"/>
      <c r="DI5" s="1127"/>
      <c r="DJ5" s="1127"/>
      <c r="DK5" s="1128"/>
      <c r="DL5" s="1126" t="s">
        <v>359</v>
      </c>
      <c r="DM5" s="1127"/>
      <c r="DN5" s="1127"/>
      <c r="DO5" s="1127"/>
      <c r="DP5" s="1128"/>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2"/>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9"/>
      <c r="DH6" s="1130"/>
      <c r="DI6" s="1130"/>
      <c r="DJ6" s="1130"/>
      <c r="DK6" s="1131"/>
      <c r="DL6" s="1129"/>
      <c r="DM6" s="1130"/>
      <c r="DN6" s="1130"/>
      <c r="DO6" s="1130"/>
      <c r="DP6" s="1131"/>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2">
        <v>4826</v>
      </c>
      <c r="R7" s="1133"/>
      <c r="S7" s="1133"/>
      <c r="T7" s="1133"/>
      <c r="U7" s="1133"/>
      <c r="V7" s="1133">
        <v>4663</v>
      </c>
      <c r="W7" s="1133"/>
      <c r="X7" s="1133"/>
      <c r="Y7" s="1133"/>
      <c r="Z7" s="1133"/>
      <c r="AA7" s="1133">
        <v>163</v>
      </c>
      <c r="AB7" s="1133"/>
      <c r="AC7" s="1133"/>
      <c r="AD7" s="1133"/>
      <c r="AE7" s="1134"/>
      <c r="AF7" s="1135">
        <v>155</v>
      </c>
      <c r="AG7" s="1136"/>
      <c r="AH7" s="1136"/>
      <c r="AI7" s="1136"/>
      <c r="AJ7" s="1137"/>
      <c r="AK7" s="1119">
        <v>272</v>
      </c>
      <c r="AL7" s="1120"/>
      <c r="AM7" s="1120"/>
      <c r="AN7" s="1120"/>
      <c r="AO7" s="1120"/>
      <c r="AP7" s="1120">
        <v>5120</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t="s">
        <v>541</v>
      </c>
      <c r="BT7" s="1124"/>
      <c r="BU7" s="1124"/>
      <c r="BV7" s="1124"/>
      <c r="BW7" s="1124"/>
      <c r="BX7" s="1124"/>
      <c r="BY7" s="1124"/>
      <c r="BZ7" s="1124"/>
      <c r="CA7" s="1124"/>
      <c r="CB7" s="1124"/>
      <c r="CC7" s="1124"/>
      <c r="CD7" s="1124"/>
      <c r="CE7" s="1124"/>
      <c r="CF7" s="1124"/>
      <c r="CG7" s="1125"/>
      <c r="CH7" s="1116">
        <v>10</v>
      </c>
      <c r="CI7" s="1117"/>
      <c r="CJ7" s="1117"/>
      <c r="CK7" s="1117"/>
      <c r="CL7" s="1118"/>
      <c r="CM7" s="1116">
        <v>38</v>
      </c>
      <c r="CN7" s="1117"/>
      <c r="CO7" s="1117"/>
      <c r="CP7" s="1117"/>
      <c r="CQ7" s="1118"/>
      <c r="CR7" s="1116">
        <v>8</v>
      </c>
      <c r="CS7" s="1117"/>
      <c r="CT7" s="1117"/>
      <c r="CU7" s="1117"/>
      <c r="CV7" s="1118"/>
      <c r="CW7" s="1116" t="s">
        <v>533</v>
      </c>
      <c r="CX7" s="1117"/>
      <c r="CY7" s="1117"/>
      <c r="CZ7" s="1117"/>
      <c r="DA7" s="1118"/>
      <c r="DB7" s="1116" t="s">
        <v>533</v>
      </c>
      <c r="DC7" s="1117"/>
      <c r="DD7" s="1117"/>
      <c r="DE7" s="1117"/>
      <c r="DF7" s="1118"/>
      <c r="DG7" s="1116" t="s">
        <v>533</v>
      </c>
      <c r="DH7" s="1117"/>
      <c r="DI7" s="1117"/>
      <c r="DJ7" s="1117"/>
      <c r="DK7" s="1118"/>
      <c r="DL7" s="1116" t="s">
        <v>533</v>
      </c>
      <c r="DM7" s="1117"/>
      <c r="DN7" s="1117"/>
      <c r="DO7" s="1117"/>
      <c r="DP7" s="1118"/>
      <c r="DQ7" s="1116" t="s">
        <v>533</v>
      </c>
      <c r="DR7" s="1117"/>
      <c r="DS7" s="1117"/>
      <c r="DT7" s="1117"/>
      <c r="DU7" s="1118"/>
      <c r="DV7" s="1143"/>
      <c r="DW7" s="1144"/>
      <c r="DX7" s="1144"/>
      <c r="DY7" s="1144"/>
      <c r="DZ7" s="1145"/>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77</v>
      </c>
      <c r="R8" s="1070"/>
      <c r="S8" s="1070"/>
      <c r="T8" s="1070"/>
      <c r="U8" s="1070"/>
      <c r="V8" s="1070">
        <v>77</v>
      </c>
      <c r="W8" s="1070"/>
      <c r="X8" s="1070"/>
      <c r="Y8" s="1070"/>
      <c r="Z8" s="1070"/>
      <c r="AA8" s="1070" t="s">
        <v>533</v>
      </c>
      <c r="AB8" s="1070"/>
      <c r="AC8" s="1070"/>
      <c r="AD8" s="1070"/>
      <c r="AE8" s="1071"/>
      <c r="AF8" s="1045" t="s">
        <v>109</v>
      </c>
      <c r="AG8" s="1046"/>
      <c r="AH8" s="1046"/>
      <c r="AI8" s="1046"/>
      <c r="AJ8" s="1047"/>
      <c r="AK8" s="1114">
        <v>19</v>
      </c>
      <c r="AL8" s="1115"/>
      <c r="AM8" s="1115"/>
      <c r="AN8" s="1115"/>
      <c r="AO8" s="1115"/>
      <c r="AP8" s="1115">
        <v>13</v>
      </c>
      <c r="AQ8" s="1115"/>
      <c r="AR8" s="1115"/>
      <c r="AS8" s="1115"/>
      <c r="AT8" s="1115"/>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2</v>
      </c>
      <c r="R9" s="1070"/>
      <c r="S9" s="1070"/>
      <c r="T9" s="1070"/>
      <c r="U9" s="1070"/>
      <c r="V9" s="1070">
        <v>2</v>
      </c>
      <c r="W9" s="1070"/>
      <c r="X9" s="1070"/>
      <c r="Y9" s="1070"/>
      <c r="Z9" s="1070"/>
      <c r="AA9" s="1070" t="s">
        <v>533</v>
      </c>
      <c r="AB9" s="1070"/>
      <c r="AC9" s="1070"/>
      <c r="AD9" s="1070"/>
      <c r="AE9" s="1071"/>
      <c r="AF9" s="1045" t="s">
        <v>109</v>
      </c>
      <c r="AG9" s="1046"/>
      <c r="AH9" s="1046"/>
      <c r="AI9" s="1046"/>
      <c r="AJ9" s="1047"/>
      <c r="AK9" s="1114" t="s">
        <v>534</v>
      </c>
      <c r="AL9" s="1115"/>
      <c r="AM9" s="1115"/>
      <c r="AN9" s="1115"/>
      <c r="AO9" s="1115"/>
      <c r="AP9" s="1115" t="s">
        <v>534</v>
      </c>
      <c r="AQ9" s="1115"/>
      <c r="AR9" s="1115"/>
      <c r="AS9" s="1115"/>
      <c r="AT9" s="1115"/>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2</v>
      </c>
      <c r="R10" s="1070"/>
      <c r="S10" s="1070"/>
      <c r="T10" s="1070"/>
      <c r="U10" s="1070"/>
      <c r="V10" s="1070">
        <v>2</v>
      </c>
      <c r="W10" s="1070"/>
      <c r="X10" s="1070"/>
      <c r="Y10" s="1070"/>
      <c r="Z10" s="1070"/>
      <c r="AA10" s="1070" t="s">
        <v>533</v>
      </c>
      <c r="AB10" s="1070"/>
      <c r="AC10" s="1070"/>
      <c r="AD10" s="1070"/>
      <c r="AE10" s="1071"/>
      <c r="AF10" s="1045" t="s">
        <v>109</v>
      </c>
      <c r="AG10" s="1046"/>
      <c r="AH10" s="1046"/>
      <c r="AI10" s="1046"/>
      <c r="AJ10" s="1047"/>
      <c r="AK10" s="1114">
        <v>1</v>
      </c>
      <c r="AL10" s="1115"/>
      <c r="AM10" s="1115"/>
      <c r="AN10" s="1115"/>
      <c r="AO10" s="1115"/>
      <c r="AP10" s="1115" t="s">
        <v>534</v>
      </c>
      <c r="AQ10" s="1115"/>
      <c r="AR10" s="1115"/>
      <c r="AS10" s="1115"/>
      <c r="AT10" s="1115"/>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t="s">
        <v>365</v>
      </c>
      <c r="C11" s="1064"/>
      <c r="D11" s="1064"/>
      <c r="E11" s="1064"/>
      <c r="F11" s="1064"/>
      <c r="G11" s="1064"/>
      <c r="H11" s="1064"/>
      <c r="I11" s="1064"/>
      <c r="J11" s="1064"/>
      <c r="K11" s="1064"/>
      <c r="L11" s="1064"/>
      <c r="M11" s="1064"/>
      <c r="N11" s="1064"/>
      <c r="O11" s="1064"/>
      <c r="P11" s="1065"/>
      <c r="Q11" s="1069">
        <v>0</v>
      </c>
      <c r="R11" s="1070"/>
      <c r="S11" s="1070"/>
      <c r="T11" s="1070"/>
      <c r="U11" s="1070"/>
      <c r="V11" s="1070">
        <v>0</v>
      </c>
      <c r="W11" s="1070"/>
      <c r="X11" s="1070"/>
      <c r="Y11" s="1070"/>
      <c r="Z11" s="1070"/>
      <c r="AA11" s="1070" t="s">
        <v>533</v>
      </c>
      <c r="AB11" s="1070"/>
      <c r="AC11" s="1070"/>
      <c r="AD11" s="1070"/>
      <c r="AE11" s="1071"/>
      <c r="AF11" s="1045" t="s">
        <v>109</v>
      </c>
      <c r="AG11" s="1046"/>
      <c r="AH11" s="1046"/>
      <c r="AI11" s="1046"/>
      <c r="AJ11" s="1047"/>
      <c r="AK11" s="1114" t="s">
        <v>534</v>
      </c>
      <c r="AL11" s="1115"/>
      <c r="AM11" s="1115"/>
      <c r="AN11" s="1115"/>
      <c r="AO11" s="1115"/>
      <c r="AP11" s="1115" t="s">
        <v>534</v>
      </c>
      <c r="AQ11" s="1115"/>
      <c r="AR11" s="1115"/>
      <c r="AS11" s="1115"/>
      <c r="AT11" s="1115"/>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112"/>
      <c r="R12" s="1046"/>
      <c r="S12" s="1046"/>
      <c r="T12" s="1046"/>
      <c r="U12" s="1113"/>
      <c r="V12" s="1070"/>
      <c r="W12" s="1070"/>
      <c r="X12" s="1070"/>
      <c r="Y12" s="1070"/>
      <c r="Z12" s="1070"/>
      <c r="AA12" s="1070"/>
      <c r="AB12" s="1070"/>
      <c r="AC12" s="1070"/>
      <c r="AD12" s="1070"/>
      <c r="AE12" s="1071"/>
      <c r="AF12" s="1045"/>
      <c r="AG12" s="1046"/>
      <c r="AH12" s="1046"/>
      <c r="AI12" s="1046"/>
      <c r="AJ12" s="1047"/>
      <c r="AK12" s="1114"/>
      <c r="AL12" s="1115"/>
      <c r="AM12" s="1115"/>
      <c r="AN12" s="1115"/>
      <c r="AO12" s="1115"/>
      <c r="AP12" s="1115"/>
      <c r="AQ12" s="1115"/>
      <c r="AR12" s="1115"/>
      <c r="AS12" s="1115"/>
      <c r="AT12" s="1115"/>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112"/>
      <c r="R13" s="1046"/>
      <c r="S13" s="1046"/>
      <c r="T13" s="1046"/>
      <c r="U13" s="1113"/>
      <c r="V13" s="1070"/>
      <c r="W13" s="1070"/>
      <c r="X13" s="1070"/>
      <c r="Y13" s="1070"/>
      <c r="Z13" s="1070"/>
      <c r="AA13" s="1070"/>
      <c r="AB13" s="1070"/>
      <c r="AC13" s="1070"/>
      <c r="AD13" s="1070"/>
      <c r="AE13" s="1071"/>
      <c r="AF13" s="1045"/>
      <c r="AG13" s="1046"/>
      <c r="AH13" s="1046"/>
      <c r="AI13" s="1046"/>
      <c r="AJ13" s="1047"/>
      <c r="AK13" s="1114"/>
      <c r="AL13" s="1115"/>
      <c r="AM13" s="1115"/>
      <c r="AN13" s="1115"/>
      <c r="AO13" s="1115"/>
      <c r="AP13" s="1115"/>
      <c r="AQ13" s="1115"/>
      <c r="AR13" s="1115"/>
      <c r="AS13" s="1115"/>
      <c r="AT13" s="1115"/>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112"/>
      <c r="R14" s="1046"/>
      <c r="S14" s="1046"/>
      <c r="T14" s="1046"/>
      <c r="U14" s="1113"/>
      <c r="V14" s="1070"/>
      <c r="W14" s="1070"/>
      <c r="X14" s="1070"/>
      <c r="Y14" s="1070"/>
      <c r="Z14" s="1070"/>
      <c r="AA14" s="1070"/>
      <c r="AB14" s="1070"/>
      <c r="AC14" s="1070"/>
      <c r="AD14" s="1070"/>
      <c r="AE14" s="1071"/>
      <c r="AF14" s="1045"/>
      <c r="AG14" s="1046"/>
      <c r="AH14" s="1046"/>
      <c r="AI14" s="1046"/>
      <c r="AJ14" s="1047"/>
      <c r="AK14" s="1114"/>
      <c r="AL14" s="1115"/>
      <c r="AM14" s="1115"/>
      <c r="AN14" s="1115"/>
      <c r="AO14" s="1115"/>
      <c r="AP14" s="1115"/>
      <c r="AQ14" s="1115"/>
      <c r="AR14" s="1115"/>
      <c r="AS14" s="1115"/>
      <c r="AT14" s="1115"/>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112"/>
      <c r="R15" s="1046"/>
      <c r="S15" s="1046"/>
      <c r="T15" s="1046"/>
      <c r="U15" s="1113"/>
      <c r="V15" s="1070"/>
      <c r="W15" s="1070"/>
      <c r="X15" s="1070"/>
      <c r="Y15" s="1070"/>
      <c r="Z15" s="1070"/>
      <c r="AA15" s="1070"/>
      <c r="AB15" s="1070"/>
      <c r="AC15" s="1070"/>
      <c r="AD15" s="1070"/>
      <c r="AE15" s="1071"/>
      <c r="AF15" s="1045"/>
      <c r="AG15" s="1046"/>
      <c r="AH15" s="1046"/>
      <c r="AI15" s="1046"/>
      <c r="AJ15" s="1047"/>
      <c r="AK15" s="1114"/>
      <c r="AL15" s="1115"/>
      <c r="AM15" s="1115"/>
      <c r="AN15" s="1115"/>
      <c r="AO15" s="1115"/>
      <c r="AP15" s="1115"/>
      <c r="AQ15" s="1115"/>
      <c r="AR15" s="1115"/>
      <c r="AS15" s="1115"/>
      <c r="AT15" s="1115"/>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112"/>
      <c r="R16" s="1046"/>
      <c r="S16" s="1046"/>
      <c r="T16" s="1046"/>
      <c r="U16" s="1113"/>
      <c r="V16" s="1070"/>
      <c r="W16" s="1070"/>
      <c r="X16" s="1070"/>
      <c r="Y16" s="1070"/>
      <c r="Z16" s="1070"/>
      <c r="AA16" s="1070"/>
      <c r="AB16" s="1070"/>
      <c r="AC16" s="1070"/>
      <c r="AD16" s="1070"/>
      <c r="AE16" s="1071"/>
      <c r="AF16" s="1045"/>
      <c r="AG16" s="1046"/>
      <c r="AH16" s="1046"/>
      <c r="AI16" s="1046"/>
      <c r="AJ16" s="1047"/>
      <c r="AK16" s="1114"/>
      <c r="AL16" s="1115"/>
      <c r="AM16" s="1115"/>
      <c r="AN16" s="1115"/>
      <c r="AO16" s="1115"/>
      <c r="AP16" s="1115"/>
      <c r="AQ16" s="1115"/>
      <c r="AR16" s="1115"/>
      <c r="AS16" s="1115"/>
      <c r="AT16" s="1115"/>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112"/>
      <c r="R17" s="1046"/>
      <c r="S17" s="1046"/>
      <c r="T17" s="1046"/>
      <c r="U17" s="1113"/>
      <c r="V17" s="1070"/>
      <c r="W17" s="1070"/>
      <c r="X17" s="1070"/>
      <c r="Y17" s="1070"/>
      <c r="Z17" s="1070"/>
      <c r="AA17" s="1070"/>
      <c r="AB17" s="1070"/>
      <c r="AC17" s="1070"/>
      <c r="AD17" s="1070"/>
      <c r="AE17" s="1071"/>
      <c r="AF17" s="1045"/>
      <c r="AG17" s="1046"/>
      <c r="AH17" s="1046"/>
      <c r="AI17" s="1046"/>
      <c r="AJ17" s="1047"/>
      <c r="AK17" s="1114"/>
      <c r="AL17" s="1115"/>
      <c r="AM17" s="1115"/>
      <c r="AN17" s="1115"/>
      <c r="AO17" s="1115"/>
      <c r="AP17" s="1115"/>
      <c r="AQ17" s="1115"/>
      <c r="AR17" s="1115"/>
      <c r="AS17" s="1115"/>
      <c r="AT17" s="1115"/>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112"/>
      <c r="R18" s="1046"/>
      <c r="S18" s="1046"/>
      <c r="T18" s="1046"/>
      <c r="U18" s="1113"/>
      <c r="V18" s="1070"/>
      <c r="W18" s="1070"/>
      <c r="X18" s="1070"/>
      <c r="Y18" s="1070"/>
      <c r="Z18" s="1070"/>
      <c r="AA18" s="1070"/>
      <c r="AB18" s="1070"/>
      <c r="AC18" s="1070"/>
      <c r="AD18" s="1070"/>
      <c r="AE18" s="1071"/>
      <c r="AF18" s="1045"/>
      <c r="AG18" s="1046"/>
      <c r="AH18" s="1046"/>
      <c r="AI18" s="1046"/>
      <c r="AJ18" s="1047"/>
      <c r="AK18" s="1114"/>
      <c r="AL18" s="1115"/>
      <c r="AM18" s="1115"/>
      <c r="AN18" s="1115"/>
      <c r="AO18" s="1115"/>
      <c r="AP18" s="1115"/>
      <c r="AQ18" s="1115"/>
      <c r="AR18" s="1115"/>
      <c r="AS18" s="1115"/>
      <c r="AT18" s="1115"/>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112"/>
      <c r="R19" s="1046"/>
      <c r="S19" s="1046"/>
      <c r="T19" s="1046"/>
      <c r="U19" s="1113"/>
      <c r="V19" s="1070"/>
      <c r="W19" s="1070"/>
      <c r="X19" s="1070"/>
      <c r="Y19" s="1070"/>
      <c r="Z19" s="1070"/>
      <c r="AA19" s="1070"/>
      <c r="AB19" s="1070"/>
      <c r="AC19" s="1070"/>
      <c r="AD19" s="1070"/>
      <c r="AE19" s="1071"/>
      <c r="AF19" s="1045"/>
      <c r="AG19" s="1046"/>
      <c r="AH19" s="1046"/>
      <c r="AI19" s="1046"/>
      <c r="AJ19" s="1047"/>
      <c r="AK19" s="1114"/>
      <c r="AL19" s="1115"/>
      <c r="AM19" s="1115"/>
      <c r="AN19" s="1115"/>
      <c r="AO19" s="1115"/>
      <c r="AP19" s="1115"/>
      <c r="AQ19" s="1115"/>
      <c r="AR19" s="1115"/>
      <c r="AS19" s="1115"/>
      <c r="AT19" s="1115"/>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112"/>
      <c r="R20" s="1046"/>
      <c r="S20" s="1046"/>
      <c r="T20" s="1046"/>
      <c r="U20" s="1113"/>
      <c r="V20" s="1070"/>
      <c r="W20" s="1070"/>
      <c r="X20" s="1070"/>
      <c r="Y20" s="1070"/>
      <c r="Z20" s="1070"/>
      <c r="AA20" s="1070"/>
      <c r="AB20" s="1070"/>
      <c r="AC20" s="1070"/>
      <c r="AD20" s="1070"/>
      <c r="AE20" s="1071"/>
      <c r="AF20" s="1045"/>
      <c r="AG20" s="1046"/>
      <c r="AH20" s="1046"/>
      <c r="AI20" s="1046"/>
      <c r="AJ20" s="1047"/>
      <c r="AK20" s="1114"/>
      <c r="AL20" s="1115"/>
      <c r="AM20" s="1115"/>
      <c r="AN20" s="1115"/>
      <c r="AO20" s="1115"/>
      <c r="AP20" s="1115"/>
      <c r="AQ20" s="1115"/>
      <c r="AR20" s="1115"/>
      <c r="AS20" s="1115"/>
      <c r="AT20" s="1115"/>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112"/>
      <c r="R21" s="1046"/>
      <c r="S21" s="1046"/>
      <c r="T21" s="1046"/>
      <c r="U21" s="1113"/>
      <c r="V21" s="1070"/>
      <c r="W21" s="1070"/>
      <c r="X21" s="1070"/>
      <c r="Y21" s="1070"/>
      <c r="Z21" s="1070"/>
      <c r="AA21" s="1070"/>
      <c r="AB21" s="1070"/>
      <c r="AC21" s="1070"/>
      <c r="AD21" s="1070"/>
      <c r="AE21" s="1071"/>
      <c r="AF21" s="1045"/>
      <c r="AG21" s="1046"/>
      <c r="AH21" s="1046"/>
      <c r="AI21" s="1046"/>
      <c r="AJ21" s="1047"/>
      <c r="AK21" s="1114"/>
      <c r="AL21" s="1115"/>
      <c r="AM21" s="1115"/>
      <c r="AN21" s="1115"/>
      <c r="AO21" s="1115"/>
      <c r="AP21" s="1115"/>
      <c r="AQ21" s="1115"/>
      <c r="AR21" s="1115"/>
      <c r="AS21" s="1115"/>
      <c r="AT21" s="1115"/>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4887</v>
      </c>
      <c r="R23" s="1095"/>
      <c r="S23" s="1095"/>
      <c r="T23" s="1095"/>
      <c r="U23" s="1095"/>
      <c r="V23" s="1095">
        <v>4724</v>
      </c>
      <c r="W23" s="1095"/>
      <c r="X23" s="1095"/>
      <c r="Y23" s="1095"/>
      <c r="Z23" s="1095"/>
      <c r="AA23" s="1095">
        <v>163</v>
      </c>
      <c r="AB23" s="1095"/>
      <c r="AC23" s="1095"/>
      <c r="AD23" s="1095"/>
      <c r="AE23" s="1096"/>
      <c r="AF23" s="1097">
        <v>155</v>
      </c>
      <c r="AG23" s="1095"/>
      <c r="AH23" s="1095"/>
      <c r="AI23" s="1095"/>
      <c r="AJ23" s="1098"/>
      <c r="AK23" s="1099"/>
      <c r="AL23" s="1100"/>
      <c r="AM23" s="1100"/>
      <c r="AN23" s="1100"/>
      <c r="AO23" s="1100"/>
      <c r="AP23" s="1095">
        <v>5133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767</v>
      </c>
      <c r="R28" s="1080"/>
      <c r="S28" s="1080"/>
      <c r="T28" s="1080"/>
      <c r="U28" s="1080"/>
      <c r="V28" s="1080">
        <v>763</v>
      </c>
      <c r="W28" s="1080"/>
      <c r="X28" s="1080"/>
      <c r="Y28" s="1080"/>
      <c r="Z28" s="1080"/>
      <c r="AA28" s="1080">
        <v>4</v>
      </c>
      <c r="AB28" s="1080"/>
      <c r="AC28" s="1080"/>
      <c r="AD28" s="1080"/>
      <c r="AE28" s="1081"/>
      <c r="AF28" s="1082">
        <v>4</v>
      </c>
      <c r="AG28" s="1080"/>
      <c r="AH28" s="1080"/>
      <c r="AI28" s="1080"/>
      <c r="AJ28" s="1083"/>
      <c r="AK28" s="1084">
        <v>94</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73</v>
      </c>
      <c r="R29" s="1070"/>
      <c r="S29" s="1070"/>
      <c r="T29" s="1070"/>
      <c r="U29" s="1070"/>
      <c r="V29" s="1070">
        <v>73</v>
      </c>
      <c r="W29" s="1070"/>
      <c r="X29" s="1070"/>
      <c r="Y29" s="1070"/>
      <c r="Z29" s="1070"/>
      <c r="AA29" s="1070">
        <v>0</v>
      </c>
      <c r="AB29" s="1070"/>
      <c r="AC29" s="1070"/>
      <c r="AD29" s="1070"/>
      <c r="AE29" s="1071"/>
      <c r="AF29" s="1045">
        <v>0</v>
      </c>
      <c r="AG29" s="1046"/>
      <c r="AH29" s="1046"/>
      <c r="AI29" s="1046"/>
      <c r="AJ29" s="1047"/>
      <c r="AK29" s="1006">
        <v>24</v>
      </c>
      <c r="AL29" s="997"/>
      <c r="AM29" s="997"/>
      <c r="AN29" s="997"/>
      <c r="AO29" s="997"/>
      <c r="AP29" s="997" t="s">
        <v>534</v>
      </c>
      <c r="AQ29" s="997"/>
      <c r="AR29" s="997"/>
      <c r="AS29" s="997"/>
      <c r="AT29" s="997"/>
      <c r="AU29" s="997" t="s">
        <v>534</v>
      </c>
      <c r="AV29" s="997"/>
      <c r="AW29" s="997"/>
      <c r="AX29" s="997"/>
      <c r="AY29" s="997"/>
      <c r="AZ29" s="1068" t="s">
        <v>534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752</v>
      </c>
      <c r="R30" s="1070"/>
      <c r="S30" s="1070"/>
      <c r="T30" s="1070"/>
      <c r="U30" s="1070"/>
      <c r="V30" s="1070">
        <v>738</v>
      </c>
      <c r="W30" s="1070"/>
      <c r="X30" s="1070"/>
      <c r="Y30" s="1070"/>
      <c r="Z30" s="1070"/>
      <c r="AA30" s="1070">
        <v>14</v>
      </c>
      <c r="AB30" s="1070"/>
      <c r="AC30" s="1070"/>
      <c r="AD30" s="1070"/>
      <c r="AE30" s="1071"/>
      <c r="AF30" s="1045">
        <v>14</v>
      </c>
      <c r="AG30" s="1046"/>
      <c r="AH30" s="1046"/>
      <c r="AI30" s="1046"/>
      <c r="AJ30" s="1047"/>
      <c r="AK30" s="1006">
        <v>108</v>
      </c>
      <c r="AL30" s="997"/>
      <c r="AM30" s="997"/>
      <c r="AN30" s="997"/>
      <c r="AO30" s="997"/>
      <c r="AP30" s="997" t="s">
        <v>534</v>
      </c>
      <c r="AQ30" s="997"/>
      <c r="AR30" s="997"/>
      <c r="AS30" s="997"/>
      <c r="AT30" s="997"/>
      <c r="AU30" s="997" t="s">
        <v>534</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12</v>
      </c>
      <c r="R31" s="1070"/>
      <c r="S31" s="1070"/>
      <c r="T31" s="1070"/>
      <c r="U31" s="1070"/>
      <c r="V31" s="1070">
        <v>12</v>
      </c>
      <c r="W31" s="1070"/>
      <c r="X31" s="1070"/>
      <c r="Y31" s="1070"/>
      <c r="Z31" s="1070"/>
      <c r="AA31" s="1070" t="s">
        <v>533</v>
      </c>
      <c r="AB31" s="1070"/>
      <c r="AC31" s="1070"/>
      <c r="AD31" s="1070"/>
      <c r="AE31" s="1071"/>
      <c r="AF31" s="1045" t="s">
        <v>109</v>
      </c>
      <c r="AG31" s="1046"/>
      <c r="AH31" s="1046"/>
      <c r="AI31" s="1046"/>
      <c r="AJ31" s="1047"/>
      <c r="AK31" s="1006">
        <v>8</v>
      </c>
      <c r="AL31" s="997"/>
      <c r="AM31" s="997"/>
      <c r="AN31" s="997"/>
      <c r="AO31" s="997"/>
      <c r="AP31" s="997" t="s">
        <v>534</v>
      </c>
      <c r="AQ31" s="997"/>
      <c r="AR31" s="997"/>
      <c r="AS31" s="997"/>
      <c r="AT31" s="997"/>
      <c r="AU31" s="997" t="s">
        <v>534</v>
      </c>
      <c r="AV31" s="997"/>
      <c r="AW31" s="997"/>
      <c r="AX31" s="997"/>
      <c r="AY31" s="997"/>
      <c r="AZ31" s="1068" t="s">
        <v>534</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236</v>
      </c>
      <c r="R32" s="1070"/>
      <c r="S32" s="1070"/>
      <c r="T32" s="1070"/>
      <c r="U32" s="1070"/>
      <c r="V32" s="1070">
        <v>228</v>
      </c>
      <c r="W32" s="1070"/>
      <c r="X32" s="1070"/>
      <c r="Y32" s="1070"/>
      <c r="Z32" s="1070"/>
      <c r="AA32" s="1070">
        <v>8</v>
      </c>
      <c r="AB32" s="1070"/>
      <c r="AC32" s="1070"/>
      <c r="AD32" s="1070"/>
      <c r="AE32" s="1071"/>
      <c r="AF32" s="1045">
        <v>236</v>
      </c>
      <c r="AG32" s="1046"/>
      <c r="AH32" s="1046"/>
      <c r="AI32" s="1046"/>
      <c r="AJ32" s="1047"/>
      <c r="AK32" s="1006">
        <v>119</v>
      </c>
      <c r="AL32" s="997"/>
      <c r="AM32" s="997"/>
      <c r="AN32" s="997"/>
      <c r="AO32" s="997"/>
      <c r="AP32" s="997">
        <v>2376</v>
      </c>
      <c r="AQ32" s="997"/>
      <c r="AR32" s="997"/>
      <c r="AS32" s="997"/>
      <c r="AT32" s="997"/>
      <c r="AU32" s="997">
        <v>1929</v>
      </c>
      <c r="AV32" s="997"/>
      <c r="AW32" s="997"/>
      <c r="AX32" s="997"/>
      <c r="AY32" s="997"/>
      <c r="AZ32" s="1068" t="s">
        <v>534</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258</v>
      </c>
      <c r="R33" s="1070"/>
      <c r="S33" s="1070"/>
      <c r="T33" s="1070"/>
      <c r="U33" s="1070"/>
      <c r="V33" s="1070">
        <v>258</v>
      </c>
      <c r="W33" s="1070"/>
      <c r="X33" s="1070"/>
      <c r="Y33" s="1070"/>
      <c r="Z33" s="1070"/>
      <c r="AA33" s="1070" t="s">
        <v>533</v>
      </c>
      <c r="AB33" s="1070"/>
      <c r="AC33" s="1070"/>
      <c r="AD33" s="1070"/>
      <c r="AE33" s="1071"/>
      <c r="AF33" s="1045" t="s">
        <v>109</v>
      </c>
      <c r="AG33" s="1046"/>
      <c r="AH33" s="1046"/>
      <c r="AI33" s="1046"/>
      <c r="AJ33" s="1047"/>
      <c r="AK33" s="1006">
        <v>13</v>
      </c>
      <c r="AL33" s="997"/>
      <c r="AM33" s="997"/>
      <c r="AN33" s="997"/>
      <c r="AO33" s="997"/>
      <c r="AP33" s="997">
        <v>238</v>
      </c>
      <c r="AQ33" s="997"/>
      <c r="AR33" s="997"/>
      <c r="AS33" s="997"/>
      <c r="AT33" s="997"/>
      <c r="AU33" s="997">
        <v>183</v>
      </c>
      <c r="AV33" s="997"/>
      <c r="AW33" s="997"/>
      <c r="AX33" s="997"/>
      <c r="AY33" s="997"/>
      <c r="AZ33" s="1068" t="s">
        <v>534</v>
      </c>
      <c r="BA33" s="1068"/>
      <c r="BB33" s="1068"/>
      <c r="BC33" s="1068"/>
      <c r="BD33" s="1068"/>
      <c r="BE33" s="1058" t="s">
        <v>386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387</v>
      </c>
      <c r="C34" s="1064"/>
      <c r="D34" s="1064"/>
      <c r="E34" s="1064"/>
      <c r="F34" s="1064"/>
      <c r="G34" s="1064"/>
      <c r="H34" s="1064"/>
      <c r="I34" s="1064"/>
      <c r="J34" s="1064"/>
      <c r="K34" s="1064"/>
      <c r="L34" s="1064"/>
      <c r="M34" s="1064"/>
      <c r="N34" s="1064"/>
      <c r="O34" s="1064"/>
      <c r="P34" s="1065"/>
      <c r="Q34" s="1069">
        <v>313</v>
      </c>
      <c r="R34" s="1070"/>
      <c r="S34" s="1070"/>
      <c r="T34" s="1070"/>
      <c r="U34" s="1070"/>
      <c r="V34" s="1070">
        <v>313</v>
      </c>
      <c r="W34" s="1070"/>
      <c r="X34" s="1070"/>
      <c r="Y34" s="1070"/>
      <c r="Z34" s="1070"/>
      <c r="AA34" s="1070">
        <v>0</v>
      </c>
      <c r="AB34" s="1070"/>
      <c r="AC34" s="1070"/>
      <c r="AD34" s="1070"/>
      <c r="AE34" s="1071"/>
      <c r="AF34" s="1045">
        <v>0</v>
      </c>
      <c r="AG34" s="1046"/>
      <c r="AH34" s="1046"/>
      <c r="AI34" s="1046"/>
      <c r="AJ34" s="1047"/>
      <c r="AK34" s="1006">
        <v>121</v>
      </c>
      <c r="AL34" s="997"/>
      <c r="AM34" s="997"/>
      <c r="AN34" s="997"/>
      <c r="AO34" s="997"/>
      <c r="AP34" s="997">
        <v>1530</v>
      </c>
      <c r="AQ34" s="997"/>
      <c r="AR34" s="997"/>
      <c r="AS34" s="997"/>
      <c r="AT34" s="997"/>
      <c r="AU34" s="997">
        <v>1418</v>
      </c>
      <c r="AV34" s="997"/>
      <c r="AW34" s="997"/>
      <c r="AX34" s="997"/>
      <c r="AY34" s="997"/>
      <c r="AZ34" s="1068" t="s">
        <v>534</v>
      </c>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254</v>
      </c>
      <c r="AG63" s="985"/>
      <c r="AH63" s="985"/>
      <c r="AI63" s="985"/>
      <c r="AJ63" s="1056"/>
      <c r="AK63" s="1057"/>
      <c r="AL63" s="989"/>
      <c r="AM63" s="989"/>
      <c r="AN63" s="989"/>
      <c r="AO63" s="989"/>
      <c r="AP63" s="985">
        <v>4144</v>
      </c>
      <c r="AQ63" s="985"/>
      <c r="AR63" s="985"/>
      <c r="AS63" s="985"/>
      <c r="AT63" s="985"/>
      <c r="AU63" s="985">
        <v>3530</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14715</v>
      </c>
      <c r="R68" s="1008"/>
      <c r="S68" s="1008"/>
      <c r="T68" s="1008"/>
      <c r="U68" s="1008"/>
      <c r="V68" s="1008">
        <v>13779</v>
      </c>
      <c r="W68" s="1008"/>
      <c r="X68" s="1008"/>
      <c r="Y68" s="1008"/>
      <c r="Z68" s="1008"/>
      <c r="AA68" s="1008">
        <v>936</v>
      </c>
      <c r="AB68" s="1008"/>
      <c r="AC68" s="1008"/>
      <c r="AD68" s="1008"/>
      <c r="AE68" s="1008"/>
      <c r="AF68" s="1008">
        <v>936</v>
      </c>
      <c r="AG68" s="1008"/>
      <c r="AH68" s="1008"/>
      <c r="AI68" s="1008"/>
      <c r="AJ68" s="1008"/>
      <c r="AK68" s="1008">
        <v>11</v>
      </c>
      <c r="AL68" s="1008"/>
      <c r="AM68" s="1008"/>
      <c r="AN68" s="1008"/>
      <c r="AO68" s="1008"/>
      <c r="AP68" s="1008" t="s">
        <v>534</v>
      </c>
      <c r="AQ68" s="1008"/>
      <c r="AR68" s="1008"/>
      <c r="AS68" s="1008"/>
      <c r="AT68" s="1008"/>
      <c r="AU68" s="1008" t="s">
        <v>534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221</v>
      </c>
      <c r="R69" s="997"/>
      <c r="S69" s="997"/>
      <c r="T69" s="997"/>
      <c r="U69" s="997"/>
      <c r="V69" s="997">
        <v>202</v>
      </c>
      <c r="W69" s="997"/>
      <c r="X69" s="997"/>
      <c r="Y69" s="997"/>
      <c r="Z69" s="997"/>
      <c r="AA69" s="997">
        <v>19</v>
      </c>
      <c r="AB69" s="997"/>
      <c r="AC69" s="997"/>
      <c r="AD69" s="997"/>
      <c r="AE69" s="997"/>
      <c r="AF69" s="997">
        <v>19</v>
      </c>
      <c r="AG69" s="997"/>
      <c r="AH69" s="997"/>
      <c r="AI69" s="997"/>
      <c r="AJ69" s="997"/>
      <c r="AK69" s="997">
        <v>93</v>
      </c>
      <c r="AL69" s="997"/>
      <c r="AM69" s="997"/>
      <c r="AN69" s="997"/>
      <c r="AO69" s="997"/>
      <c r="AP69" s="997" t="s">
        <v>534</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121</v>
      </c>
      <c r="R70" s="997"/>
      <c r="S70" s="997"/>
      <c r="T70" s="997"/>
      <c r="U70" s="997"/>
      <c r="V70" s="997">
        <v>105</v>
      </c>
      <c r="W70" s="997"/>
      <c r="X70" s="997"/>
      <c r="Y70" s="997"/>
      <c r="Z70" s="997"/>
      <c r="AA70" s="997">
        <v>16</v>
      </c>
      <c r="AB70" s="997"/>
      <c r="AC70" s="997"/>
      <c r="AD70" s="997"/>
      <c r="AE70" s="997"/>
      <c r="AF70" s="997">
        <v>16</v>
      </c>
      <c r="AG70" s="997"/>
      <c r="AH70" s="997"/>
      <c r="AI70" s="997"/>
      <c r="AJ70" s="997"/>
      <c r="AK70" s="997" t="s">
        <v>534</v>
      </c>
      <c r="AL70" s="997"/>
      <c r="AM70" s="997"/>
      <c r="AN70" s="997"/>
      <c r="AO70" s="997"/>
      <c r="AP70" s="997" t="s">
        <v>534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447</v>
      </c>
      <c r="R71" s="997"/>
      <c r="S71" s="997"/>
      <c r="T71" s="997"/>
      <c r="U71" s="997"/>
      <c r="V71" s="997">
        <v>419</v>
      </c>
      <c r="W71" s="997"/>
      <c r="X71" s="997"/>
      <c r="Y71" s="997"/>
      <c r="Z71" s="997"/>
      <c r="AA71" s="997">
        <v>28</v>
      </c>
      <c r="AB71" s="997"/>
      <c r="AC71" s="997"/>
      <c r="AD71" s="997"/>
      <c r="AE71" s="997"/>
      <c r="AF71" s="997">
        <v>28</v>
      </c>
      <c r="AG71" s="997"/>
      <c r="AH71" s="997"/>
      <c r="AI71" s="997"/>
      <c r="AJ71" s="997"/>
      <c r="AK71" s="997" t="s">
        <v>533</v>
      </c>
      <c r="AL71" s="997"/>
      <c r="AM71" s="997"/>
      <c r="AN71" s="997"/>
      <c r="AO71" s="997"/>
      <c r="AP71" s="997" t="s">
        <v>533</v>
      </c>
      <c r="AQ71" s="997"/>
      <c r="AR71" s="997"/>
      <c r="AS71" s="997"/>
      <c r="AT71" s="997"/>
      <c r="AU71" s="997" t="s">
        <v>533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155984</v>
      </c>
      <c r="R72" s="997"/>
      <c r="S72" s="997"/>
      <c r="T72" s="997"/>
      <c r="U72" s="997"/>
      <c r="V72" s="997">
        <v>147697</v>
      </c>
      <c r="W72" s="997"/>
      <c r="X72" s="997"/>
      <c r="Y72" s="997"/>
      <c r="Z72" s="997"/>
      <c r="AA72" s="997">
        <v>8288</v>
      </c>
      <c r="AB72" s="997"/>
      <c r="AC72" s="997"/>
      <c r="AD72" s="997"/>
      <c r="AE72" s="997"/>
      <c r="AF72" s="997">
        <v>8288</v>
      </c>
      <c r="AG72" s="997"/>
      <c r="AH72" s="997"/>
      <c r="AI72" s="997"/>
      <c r="AJ72" s="997"/>
      <c r="AK72" s="997">
        <v>252</v>
      </c>
      <c r="AL72" s="997"/>
      <c r="AM72" s="997"/>
      <c r="AN72" s="997"/>
      <c r="AO72" s="997"/>
      <c r="AP72" s="997" t="s">
        <v>533</v>
      </c>
      <c r="AQ72" s="997"/>
      <c r="AR72" s="997"/>
      <c r="AS72" s="997"/>
      <c r="AT72" s="997"/>
      <c r="AU72" s="997" t="s">
        <v>533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890</v>
      </c>
      <c r="R73" s="997"/>
      <c r="S73" s="997"/>
      <c r="T73" s="997"/>
      <c r="U73" s="997"/>
      <c r="V73" s="997">
        <v>886</v>
      </c>
      <c r="W73" s="997"/>
      <c r="X73" s="997"/>
      <c r="Y73" s="997"/>
      <c r="Z73" s="997"/>
      <c r="AA73" s="997">
        <v>4</v>
      </c>
      <c r="AB73" s="997"/>
      <c r="AC73" s="997"/>
      <c r="AD73" s="997"/>
      <c r="AE73" s="997"/>
      <c r="AF73" s="997">
        <v>4</v>
      </c>
      <c r="AG73" s="997"/>
      <c r="AH73" s="997"/>
      <c r="AI73" s="997"/>
      <c r="AJ73" s="997"/>
      <c r="AK73" s="997" t="s">
        <v>533</v>
      </c>
      <c r="AL73" s="997"/>
      <c r="AM73" s="997"/>
      <c r="AN73" s="997"/>
      <c r="AO73" s="997"/>
      <c r="AP73" s="997" t="s">
        <v>533</v>
      </c>
      <c r="AQ73" s="997"/>
      <c r="AR73" s="997"/>
      <c r="AS73" s="997"/>
      <c r="AT73" s="997"/>
      <c r="AU73" s="997" t="s">
        <v>533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539</v>
      </c>
      <c r="C74" s="1001"/>
      <c r="D74" s="1001"/>
      <c r="E74" s="1001"/>
      <c r="F74" s="1001"/>
      <c r="G74" s="1001"/>
      <c r="H74" s="1001"/>
      <c r="I74" s="1001"/>
      <c r="J74" s="1001"/>
      <c r="K74" s="1001"/>
      <c r="L74" s="1001"/>
      <c r="M74" s="1001"/>
      <c r="N74" s="1001"/>
      <c r="O74" s="1001"/>
      <c r="P74" s="1002"/>
      <c r="Q74" s="1003">
        <v>2422</v>
      </c>
      <c r="R74" s="997"/>
      <c r="S74" s="997"/>
      <c r="T74" s="997"/>
      <c r="U74" s="997"/>
      <c r="V74" s="997">
        <v>2408</v>
      </c>
      <c r="W74" s="997"/>
      <c r="X74" s="997"/>
      <c r="Y74" s="997"/>
      <c r="Z74" s="997"/>
      <c r="AA74" s="997">
        <v>14</v>
      </c>
      <c r="AB74" s="997"/>
      <c r="AC74" s="997"/>
      <c r="AD74" s="997"/>
      <c r="AE74" s="997"/>
      <c r="AF74" s="997">
        <v>14</v>
      </c>
      <c r="AG74" s="997"/>
      <c r="AH74" s="997"/>
      <c r="AI74" s="997"/>
      <c r="AJ74" s="997"/>
      <c r="AK74" s="997" t="s">
        <v>533</v>
      </c>
      <c r="AL74" s="997"/>
      <c r="AM74" s="997"/>
      <c r="AN74" s="997"/>
      <c r="AO74" s="997"/>
      <c r="AP74" s="997">
        <v>2384</v>
      </c>
      <c r="AQ74" s="997"/>
      <c r="AR74" s="997"/>
      <c r="AS74" s="997"/>
      <c r="AT74" s="997"/>
      <c r="AU74" s="997">
        <v>156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540</v>
      </c>
      <c r="C75" s="1001"/>
      <c r="D75" s="1001"/>
      <c r="E75" s="1001"/>
      <c r="F75" s="1001"/>
      <c r="G75" s="1001"/>
      <c r="H75" s="1001"/>
      <c r="I75" s="1001"/>
      <c r="J75" s="1001"/>
      <c r="K75" s="1001"/>
      <c r="L75" s="1001"/>
      <c r="M75" s="1001"/>
      <c r="N75" s="1001"/>
      <c r="O75" s="1001"/>
      <c r="P75" s="1002"/>
      <c r="Q75" s="1004">
        <v>0</v>
      </c>
      <c r="R75" s="1005"/>
      <c r="S75" s="1005"/>
      <c r="T75" s="1005"/>
      <c r="U75" s="1006"/>
      <c r="V75" s="1007" t="s">
        <v>545</v>
      </c>
      <c r="W75" s="1005"/>
      <c r="X75" s="1005"/>
      <c r="Y75" s="1005"/>
      <c r="Z75" s="1006"/>
      <c r="AA75" s="1007">
        <v>0</v>
      </c>
      <c r="AB75" s="1005"/>
      <c r="AC75" s="1005"/>
      <c r="AD75" s="1005"/>
      <c r="AE75" s="1006"/>
      <c r="AF75" s="1007">
        <v>0</v>
      </c>
      <c r="AG75" s="1005"/>
      <c r="AH75" s="1005"/>
      <c r="AI75" s="1005"/>
      <c r="AJ75" s="1006"/>
      <c r="AK75" s="1007" t="s">
        <v>533</v>
      </c>
      <c r="AL75" s="1005"/>
      <c r="AM75" s="1005"/>
      <c r="AN75" s="1005"/>
      <c r="AO75" s="1006"/>
      <c r="AP75" s="1007" t="s">
        <v>533</v>
      </c>
      <c r="AQ75" s="1005"/>
      <c r="AR75" s="1005"/>
      <c r="AS75" s="1005"/>
      <c r="AT75" s="1006"/>
      <c r="AU75" s="1007" t="s">
        <v>533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9305</v>
      </c>
      <c r="AG88" s="985"/>
      <c r="AH88" s="985"/>
      <c r="AI88" s="985"/>
      <c r="AJ88" s="985"/>
      <c r="AK88" s="989"/>
      <c r="AL88" s="989"/>
      <c r="AM88" s="989"/>
      <c r="AN88" s="989"/>
      <c r="AO88" s="989"/>
      <c r="AP88" s="985">
        <v>2384</v>
      </c>
      <c r="AQ88" s="985"/>
      <c r="AR88" s="985"/>
      <c r="AS88" s="985"/>
      <c r="AT88" s="985"/>
      <c r="AU88" s="985">
        <v>156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v>
      </c>
      <c r="CS102" s="977"/>
      <c r="CT102" s="977"/>
      <c r="CU102" s="977"/>
      <c r="CV102" s="978"/>
      <c r="CW102" s="976" t="s">
        <v>542</v>
      </c>
      <c r="CX102" s="977"/>
      <c r="CY102" s="977"/>
      <c r="CZ102" s="977"/>
      <c r="DA102" s="978"/>
      <c r="DB102" s="976" t="s">
        <v>542</v>
      </c>
      <c r="DC102" s="977"/>
      <c r="DD102" s="977"/>
      <c r="DE102" s="977"/>
      <c r="DF102" s="978"/>
      <c r="DG102" s="976" t="s">
        <v>542</v>
      </c>
      <c r="DH102" s="977"/>
      <c r="DI102" s="977"/>
      <c r="DJ102" s="977"/>
      <c r="DK102" s="978"/>
      <c r="DL102" s="976" t="s">
        <v>542</v>
      </c>
      <c r="DM102" s="977"/>
      <c r="DN102" s="977"/>
      <c r="DO102" s="977"/>
      <c r="DP102" s="978"/>
      <c r="DQ102" s="976" t="s">
        <v>542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432805</v>
      </c>
      <c r="AB110" s="903"/>
      <c r="AC110" s="903"/>
      <c r="AD110" s="903"/>
      <c r="AE110" s="904"/>
      <c r="AF110" s="905">
        <v>425078</v>
      </c>
      <c r="AG110" s="903"/>
      <c r="AH110" s="903"/>
      <c r="AI110" s="903"/>
      <c r="AJ110" s="904"/>
      <c r="AK110" s="905">
        <v>427384</v>
      </c>
      <c r="AL110" s="903"/>
      <c r="AM110" s="903"/>
      <c r="AN110" s="903"/>
      <c r="AO110" s="904"/>
      <c r="AP110" s="906">
        <v>18.3</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5066461</v>
      </c>
      <c r="BR110" s="830"/>
      <c r="BS110" s="830"/>
      <c r="BT110" s="830"/>
      <c r="BU110" s="830"/>
      <c r="BV110" s="830">
        <v>5130755</v>
      </c>
      <c r="BW110" s="830"/>
      <c r="BX110" s="830"/>
      <c r="BY110" s="830"/>
      <c r="BZ110" s="830"/>
      <c r="CA110" s="830">
        <v>5132779</v>
      </c>
      <c r="CB110" s="830"/>
      <c r="CC110" s="830"/>
      <c r="CD110" s="830"/>
      <c r="CE110" s="830"/>
      <c r="CF110" s="891">
        <v>219.7</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123506</v>
      </c>
      <c r="BR111" s="801"/>
      <c r="BS111" s="801"/>
      <c r="BT111" s="801"/>
      <c r="BU111" s="801"/>
      <c r="BV111" s="801">
        <v>109931</v>
      </c>
      <c r="BW111" s="801"/>
      <c r="BX111" s="801"/>
      <c r="BY111" s="801"/>
      <c r="BZ111" s="801"/>
      <c r="CA111" s="801">
        <v>96356</v>
      </c>
      <c r="CB111" s="801"/>
      <c r="CC111" s="801"/>
      <c r="CD111" s="801"/>
      <c r="CE111" s="801"/>
      <c r="CF111" s="878">
        <v>4.0999999999999996</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3031784</v>
      </c>
      <c r="BR112" s="801"/>
      <c r="BS112" s="801"/>
      <c r="BT112" s="801"/>
      <c r="BU112" s="801"/>
      <c r="BV112" s="801">
        <v>3280076</v>
      </c>
      <c r="BW112" s="801"/>
      <c r="BX112" s="801"/>
      <c r="BY112" s="801"/>
      <c r="BZ112" s="801"/>
      <c r="CA112" s="801">
        <v>3530182</v>
      </c>
      <c r="CB112" s="801"/>
      <c r="CC112" s="801"/>
      <c r="CD112" s="801"/>
      <c r="CE112" s="801"/>
      <c r="CF112" s="878">
        <v>151.1</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213878</v>
      </c>
      <c r="AB113" s="939"/>
      <c r="AC113" s="939"/>
      <c r="AD113" s="939"/>
      <c r="AE113" s="940"/>
      <c r="AF113" s="941">
        <v>209857</v>
      </c>
      <c r="AG113" s="939"/>
      <c r="AH113" s="939"/>
      <c r="AI113" s="939"/>
      <c r="AJ113" s="940"/>
      <c r="AK113" s="941">
        <v>224007</v>
      </c>
      <c r="AL113" s="939"/>
      <c r="AM113" s="939"/>
      <c r="AN113" s="939"/>
      <c r="AO113" s="940"/>
      <c r="AP113" s="942">
        <v>9.6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197340</v>
      </c>
      <c r="BR113" s="801"/>
      <c r="BS113" s="801"/>
      <c r="BT113" s="801"/>
      <c r="BU113" s="801"/>
      <c r="BV113" s="801">
        <v>313281</v>
      </c>
      <c r="BW113" s="801"/>
      <c r="BX113" s="801"/>
      <c r="BY113" s="801"/>
      <c r="BZ113" s="801"/>
      <c r="CA113" s="801">
        <v>155931</v>
      </c>
      <c r="CB113" s="801"/>
      <c r="CC113" s="801"/>
      <c r="CD113" s="801"/>
      <c r="CE113" s="801"/>
      <c r="CF113" s="878">
        <v>6.7</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11664</v>
      </c>
      <c r="AB114" s="814"/>
      <c r="AC114" s="814"/>
      <c r="AD114" s="814"/>
      <c r="AE114" s="815"/>
      <c r="AF114" s="816">
        <v>10992</v>
      </c>
      <c r="AG114" s="814"/>
      <c r="AH114" s="814"/>
      <c r="AI114" s="814"/>
      <c r="AJ114" s="815"/>
      <c r="AK114" s="816">
        <v>10292</v>
      </c>
      <c r="AL114" s="814"/>
      <c r="AM114" s="814"/>
      <c r="AN114" s="814"/>
      <c r="AO114" s="815"/>
      <c r="AP114" s="784">
        <v>0.4</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697800</v>
      </c>
      <c r="BR114" s="801"/>
      <c r="BS114" s="801"/>
      <c r="BT114" s="801"/>
      <c r="BU114" s="801"/>
      <c r="BV114" s="801">
        <v>653632</v>
      </c>
      <c r="BW114" s="801"/>
      <c r="BX114" s="801"/>
      <c r="BY114" s="801"/>
      <c r="BZ114" s="801"/>
      <c r="CA114" s="801">
        <v>605471</v>
      </c>
      <c r="CB114" s="801"/>
      <c r="CC114" s="801"/>
      <c r="CD114" s="801"/>
      <c r="CE114" s="801"/>
      <c r="CF114" s="878">
        <v>25.9</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17041</v>
      </c>
      <c r="AB115" s="939"/>
      <c r="AC115" s="939"/>
      <c r="AD115" s="939"/>
      <c r="AE115" s="940"/>
      <c r="AF115" s="941">
        <v>16174</v>
      </c>
      <c r="AG115" s="939"/>
      <c r="AH115" s="939"/>
      <c r="AI115" s="939"/>
      <c r="AJ115" s="940"/>
      <c r="AK115" s="941">
        <v>15821</v>
      </c>
      <c r="AL115" s="939"/>
      <c r="AM115" s="939"/>
      <c r="AN115" s="939"/>
      <c r="AO115" s="940"/>
      <c r="AP115" s="942">
        <v>0.7</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123506</v>
      </c>
      <c r="DH116" s="814"/>
      <c r="DI116" s="814"/>
      <c r="DJ116" s="814"/>
      <c r="DK116" s="815"/>
      <c r="DL116" s="816">
        <v>109931</v>
      </c>
      <c r="DM116" s="814"/>
      <c r="DN116" s="814"/>
      <c r="DO116" s="814"/>
      <c r="DP116" s="815"/>
      <c r="DQ116" s="816">
        <v>96356</v>
      </c>
      <c r="DR116" s="814"/>
      <c r="DS116" s="814"/>
      <c r="DT116" s="814"/>
      <c r="DU116" s="815"/>
      <c r="DV116" s="784">
        <v>4.0999999999999996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675388</v>
      </c>
      <c r="AB117" s="925"/>
      <c r="AC117" s="925"/>
      <c r="AD117" s="925"/>
      <c r="AE117" s="926"/>
      <c r="AF117" s="928">
        <v>662101</v>
      </c>
      <c r="AG117" s="925"/>
      <c r="AH117" s="925"/>
      <c r="AI117" s="925"/>
      <c r="AJ117" s="926"/>
      <c r="AK117" s="928">
        <v>677504</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9116891</v>
      </c>
      <c r="BR118" s="888"/>
      <c r="BS118" s="888"/>
      <c r="BT118" s="888"/>
      <c r="BU118" s="888"/>
      <c r="BV118" s="888">
        <v>9487675</v>
      </c>
      <c r="BW118" s="888"/>
      <c r="BX118" s="888"/>
      <c r="BY118" s="888"/>
      <c r="BZ118" s="888"/>
      <c r="CA118" s="888">
        <v>9520719</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1935979</v>
      </c>
      <c r="BR119" s="830"/>
      <c r="BS119" s="830"/>
      <c r="BT119" s="830"/>
      <c r="BU119" s="830"/>
      <c r="BV119" s="830">
        <v>1563193</v>
      </c>
      <c r="BW119" s="830"/>
      <c r="BX119" s="830"/>
      <c r="BY119" s="830"/>
      <c r="BZ119" s="830"/>
      <c r="CA119" s="830">
        <v>1982392</v>
      </c>
      <c r="CB119" s="830"/>
      <c r="CC119" s="830"/>
      <c r="CD119" s="830"/>
      <c r="CE119" s="830"/>
      <c r="CF119" s="891">
        <v>84.9</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60291</v>
      </c>
      <c r="BR120" s="801"/>
      <c r="BS120" s="801"/>
      <c r="BT120" s="801"/>
      <c r="BU120" s="801"/>
      <c r="BV120" s="801">
        <v>47126</v>
      </c>
      <c r="BW120" s="801"/>
      <c r="BX120" s="801"/>
      <c r="BY120" s="801"/>
      <c r="BZ120" s="801"/>
      <c r="CA120" s="801">
        <v>43679</v>
      </c>
      <c r="CB120" s="801"/>
      <c r="CC120" s="801"/>
      <c r="CD120" s="801"/>
      <c r="CE120" s="801"/>
      <c r="CF120" s="878">
        <v>1.9</v>
      </c>
      <c r="CG120" s="879"/>
      <c r="CH120" s="879"/>
      <c r="CI120" s="879"/>
      <c r="CJ120" s="879"/>
      <c r="CK120" s="880" t="s">
        <v>437</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1595539</v>
      </c>
      <c r="DH120" s="830"/>
      <c r="DI120" s="830"/>
      <c r="DJ120" s="830"/>
      <c r="DK120" s="830"/>
      <c r="DL120" s="830">
        <v>1801053</v>
      </c>
      <c r="DM120" s="830"/>
      <c r="DN120" s="830"/>
      <c r="DO120" s="830"/>
      <c r="DP120" s="830"/>
      <c r="DQ120" s="830">
        <v>1929070</v>
      </c>
      <c r="DR120" s="830"/>
      <c r="DS120" s="830"/>
      <c r="DT120" s="830"/>
      <c r="DU120" s="830"/>
      <c r="DV120" s="831">
        <v>82.6</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4478914</v>
      </c>
      <c r="BR121" s="888"/>
      <c r="BS121" s="888"/>
      <c r="BT121" s="888"/>
      <c r="BU121" s="888"/>
      <c r="BV121" s="888">
        <v>4464390</v>
      </c>
      <c r="BW121" s="888"/>
      <c r="BX121" s="888"/>
      <c r="BY121" s="888"/>
      <c r="BZ121" s="888"/>
      <c r="CA121" s="888">
        <v>4556417</v>
      </c>
      <c r="CB121" s="888"/>
      <c r="CC121" s="888"/>
      <c r="CD121" s="888"/>
      <c r="CE121" s="888"/>
      <c r="CF121" s="889">
        <v>195.1</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1351897</v>
      </c>
      <c r="DH121" s="801"/>
      <c r="DI121" s="801"/>
      <c r="DJ121" s="801"/>
      <c r="DK121" s="801"/>
      <c r="DL121" s="801">
        <v>1408781</v>
      </c>
      <c r="DM121" s="801"/>
      <c r="DN121" s="801"/>
      <c r="DO121" s="801"/>
      <c r="DP121" s="801"/>
      <c r="DQ121" s="801">
        <v>1418369</v>
      </c>
      <c r="DR121" s="801"/>
      <c r="DS121" s="801"/>
      <c r="DT121" s="801"/>
      <c r="DU121" s="801"/>
      <c r="DV121" s="853">
        <v>60.7</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6475184</v>
      </c>
      <c r="BR122" s="870"/>
      <c r="BS122" s="870"/>
      <c r="BT122" s="870"/>
      <c r="BU122" s="870"/>
      <c r="BV122" s="870">
        <v>6074709</v>
      </c>
      <c r="BW122" s="870"/>
      <c r="BX122" s="870"/>
      <c r="BY122" s="870"/>
      <c r="BZ122" s="870"/>
      <c r="CA122" s="870">
        <v>6582488</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v>84348</v>
      </c>
      <c r="DH122" s="801"/>
      <c r="DI122" s="801"/>
      <c r="DJ122" s="801"/>
      <c r="DK122" s="801"/>
      <c r="DL122" s="801">
        <v>70242</v>
      </c>
      <c r="DM122" s="801"/>
      <c r="DN122" s="801"/>
      <c r="DO122" s="801"/>
      <c r="DP122" s="801"/>
      <c r="DQ122" s="801">
        <v>182743</v>
      </c>
      <c r="DR122" s="801"/>
      <c r="DS122" s="801"/>
      <c r="DT122" s="801"/>
      <c r="DU122" s="801"/>
      <c r="DV122" s="853">
        <v>7.8</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16539</v>
      </c>
      <c r="AB123" s="814"/>
      <c r="AC123" s="814"/>
      <c r="AD123" s="814"/>
      <c r="AE123" s="815"/>
      <c r="AF123" s="816">
        <v>15629</v>
      </c>
      <c r="AG123" s="814"/>
      <c r="AH123" s="814"/>
      <c r="AI123" s="814"/>
      <c r="AJ123" s="815"/>
      <c r="AK123" s="816">
        <v>15368</v>
      </c>
      <c r="AL123" s="814"/>
      <c r="AM123" s="814"/>
      <c r="AN123" s="814"/>
      <c r="AO123" s="815"/>
      <c r="AP123" s="784">
        <v>0.7</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112.8</v>
      </c>
      <c r="BR123" s="862"/>
      <c r="BS123" s="862"/>
      <c r="BT123" s="862"/>
      <c r="BU123" s="862"/>
      <c r="BV123" s="862">
        <v>150.6</v>
      </c>
      <c r="BW123" s="862"/>
      <c r="BX123" s="862"/>
      <c r="BY123" s="862"/>
      <c r="BZ123" s="862"/>
      <c r="CA123" s="862">
        <v>125.7</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v>64</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502</v>
      </c>
      <c r="AB127" s="814"/>
      <c r="AC127" s="814"/>
      <c r="AD127" s="814"/>
      <c r="AE127" s="815"/>
      <c r="AF127" s="816">
        <v>481</v>
      </c>
      <c r="AG127" s="814"/>
      <c r="AH127" s="814"/>
      <c r="AI127" s="814"/>
      <c r="AJ127" s="815"/>
      <c r="AK127" s="816">
        <v>453</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16257</v>
      </c>
      <c r="AB128" s="754"/>
      <c r="AC128" s="754"/>
      <c r="AD128" s="754"/>
      <c r="AE128" s="755"/>
      <c r="AF128" s="756">
        <v>17965</v>
      </c>
      <c r="AG128" s="754"/>
      <c r="AH128" s="754"/>
      <c r="AI128" s="754"/>
      <c r="AJ128" s="755"/>
      <c r="AK128" s="756">
        <v>13260</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2692435</v>
      </c>
      <c r="AB129" s="814"/>
      <c r="AC129" s="814"/>
      <c r="AD129" s="814"/>
      <c r="AE129" s="815"/>
      <c r="AF129" s="816">
        <v>2611179</v>
      </c>
      <c r="AG129" s="814"/>
      <c r="AH129" s="814"/>
      <c r="AI129" s="814"/>
      <c r="AJ129" s="815"/>
      <c r="AK129" s="816">
        <v>2682286</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13.2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351920</v>
      </c>
      <c r="AB130" s="814"/>
      <c r="AC130" s="814"/>
      <c r="AD130" s="814"/>
      <c r="AE130" s="815"/>
      <c r="AF130" s="816">
        <v>346190</v>
      </c>
      <c r="AG130" s="814"/>
      <c r="AH130" s="814"/>
      <c r="AI130" s="814"/>
      <c r="AJ130" s="815"/>
      <c r="AK130" s="816">
        <v>346308</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125.7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2340515</v>
      </c>
      <c r="AB131" s="747"/>
      <c r="AC131" s="747"/>
      <c r="AD131" s="747"/>
      <c r="AE131" s="748"/>
      <c r="AF131" s="749">
        <v>2264989</v>
      </c>
      <c r="AG131" s="747"/>
      <c r="AH131" s="747"/>
      <c r="AI131" s="747"/>
      <c r="AJ131" s="748"/>
      <c r="AK131" s="749">
        <v>2335978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13.125786420000001</v>
      </c>
      <c r="AB132" s="770"/>
      <c r="AC132" s="770"/>
      <c r="AD132" s="770"/>
      <c r="AE132" s="771"/>
      <c r="AF132" s="772">
        <v>13.154412669999999</v>
      </c>
      <c r="AG132" s="770"/>
      <c r="AH132" s="770"/>
      <c r="AI132" s="770"/>
      <c r="AJ132" s="771"/>
      <c r="AK132" s="772">
        <v>13.610402150000001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13.4</v>
      </c>
      <c r="AB133" s="779"/>
      <c r="AC133" s="779"/>
      <c r="AD133" s="779"/>
      <c r="AE133" s="780"/>
      <c r="AF133" s="778">
        <v>13.1</v>
      </c>
      <c r="AG133" s="779"/>
      <c r="AH133" s="779"/>
      <c r="AI133" s="779"/>
      <c r="AJ133" s="780"/>
      <c r="AK133" s="778">
        <v>13.2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51" t="s">
        <v>468</v>
      </c>
      <c r="L7" s="254"/>
      <c r="M7" s="255" t="s">
        <v>469</v>
      </c>
      <c r="N7" s="256"/>
    </row>
    <row r="8" spans="1:16">
      <c r="A8" s="248"/>
      <c r="B8" s="244"/>
      <c r="C8" s="244"/>
      <c r="D8" s="244"/>
      <c r="E8" s="244"/>
      <c r="F8" s="244"/>
      <c r="G8" s="257"/>
      <c r="H8" s="258"/>
      <c r="I8" s="258"/>
      <c r="J8" s="259"/>
      <c r="K8" s="1152"/>
      <c r="L8" s="260" t="s">
        <v>470</v>
      </c>
      <c r="M8" s="261" t="s">
        <v>471</v>
      </c>
      <c r="N8" s="262" t="s">
        <v>472</v>
      </c>
    </row>
    <row r="9" spans="1:16">
      <c r="A9" s="248"/>
      <c r="B9" s="244"/>
      <c r="C9" s="244"/>
      <c r="D9" s="244"/>
      <c r="E9" s="244"/>
      <c r="F9" s="244"/>
      <c r="G9" s="1165" t="s">
        <v>473</v>
      </c>
      <c r="H9" s="1166"/>
      <c r="I9" s="1166"/>
      <c r="J9" s="1167"/>
      <c r="K9" s="263">
        <v>690031</v>
      </c>
      <c r="L9" s="264">
        <v>125712</v>
      </c>
      <c r="M9" s="265">
        <v>105093</v>
      </c>
      <c r="N9" s="266">
        <v>19.600000000000001</v>
      </c>
    </row>
    <row r="10" spans="1:16">
      <c r="A10" s="248"/>
      <c r="B10" s="244"/>
      <c r="C10" s="244"/>
      <c r="D10" s="244"/>
      <c r="E10" s="244"/>
      <c r="F10" s="244"/>
      <c r="G10" s="1165" t="s">
        <v>474</v>
      </c>
      <c r="H10" s="1166"/>
      <c r="I10" s="1166"/>
      <c r="J10" s="1167"/>
      <c r="K10" s="267">
        <v>76217</v>
      </c>
      <c r="L10" s="268">
        <v>13885</v>
      </c>
      <c r="M10" s="269">
        <v>11546</v>
      </c>
      <c r="N10" s="270">
        <v>20.3</v>
      </c>
    </row>
    <row r="11" spans="1:16" ht="13.5" customHeight="1">
      <c r="A11" s="248"/>
      <c r="B11" s="244"/>
      <c r="C11" s="244"/>
      <c r="D11" s="244"/>
      <c r="E11" s="244"/>
      <c r="F11" s="244"/>
      <c r="G11" s="1165" t="s">
        <v>475</v>
      </c>
      <c r="H11" s="1166"/>
      <c r="I11" s="1166"/>
      <c r="J11" s="1167"/>
      <c r="K11" s="267">
        <v>142100</v>
      </c>
      <c r="L11" s="268">
        <v>25888</v>
      </c>
      <c r="M11" s="269">
        <v>13382</v>
      </c>
      <c r="N11" s="270">
        <v>93.5</v>
      </c>
    </row>
    <row r="12" spans="1:16" ht="13.5" customHeight="1">
      <c r="A12" s="248"/>
      <c r="B12" s="244"/>
      <c r="C12" s="244"/>
      <c r="D12" s="244"/>
      <c r="E12" s="244"/>
      <c r="F12" s="244"/>
      <c r="G12" s="1165" t="s">
        <v>476</v>
      </c>
      <c r="H12" s="1166"/>
      <c r="I12" s="1166"/>
      <c r="J12" s="1167"/>
      <c r="K12" s="267" t="s">
        <v>477</v>
      </c>
      <c r="L12" s="268" t="s">
        <v>477</v>
      </c>
      <c r="M12" s="269">
        <v>1458</v>
      </c>
      <c r="N12" s="270" t="s">
        <v>477</v>
      </c>
    </row>
    <row r="13" spans="1:16" ht="13.5" customHeight="1">
      <c r="A13" s="248"/>
      <c r="B13" s="244"/>
      <c r="C13" s="244"/>
      <c r="D13" s="244"/>
      <c r="E13" s="244"/>
      <c r="F13" s="244"/>
      <c r="G13" s="1165" t="s">
        <v>478</v>
      </c>
      <c r="H13" s="1166"/>
      <c r="I13" s="1166"/>
      <c r="J13" s="1167"/>
      <c r="K13" s="267" t="s">
        <v>477</v>
      </c>
      <c r="L13" s="268" t="s">
        <v>477</v>
      </c>
      <c r="M13" s="269" t="s">
        <v>477</v>
      </c>
      <c r="N13" s="270" t="s">
        <v>477</v>
      </c>
    </row>
    <row r="14" spans="1:16" ht="13.5" customHeight="1">
      <c r="A14" s="248"/>
      <c r="B14" s="244"/>
      <c r="C14" s="244"/>
      <c r="D14" s="244"/>
      <c r="E14" s="244"/>
      <c r="F14" s="244"/>
      <c r="G14" s="1165" t="s">
        <v>479</v>
      </c>
      <c r="H14" s="1166"/>
      <c r="I14" s="1166"/>
      <c r="J14" s="1167"/>
      <c r="K14" s="267">
        <v>23461</v>
      </c>
      <c r="L14" s="268">
        <v>4274</v>
      </c>
      <c r="M14" s="269">
        <v>5712</v>
      </c>
      <c r="N14" s="270">
        <v>-25.2</v>
      </c>
    </row>
    <row r="15" spans="1:16" ht="13.5" customHeight="1">
      <c r="A15" s="248"/>
      <c r="B15" s="244"/>
      <c r="C15" s="244"/>
      <c r="D15" s="244"/>
      <c r="E15" s="244"/>
      <c r="F15" s="244"/>
      <c r="G15" s="1165" t="s">
        <v>480</v>
      </c>
      <c r="H15" s="1166"/>
      <c r="I15" s="1166"/>
      <c r="J15" s="1167"/>
      <c r="K15" s="267">
        <v>16437</v>
      </c>
      <c r="L15" s="268">
        <v>2995</v>
      </c>
      <c r="M15" s="269">
        <v>2855</v>
      </c>
      <c r="N15" s="270">
        <v>4.9000000000000004</v>
      </c>
    </row>
    <row r="16" spans="1:16">
      <c r="A16" s="248"/>
      <c r="B16" s="244"/>
      <c r="C16" s="244"/>
      <c r="D16" s="244"/>
      <c r="E16" s="244"/>
      <c r="F16" s="244"/>
      <c r="G16" s="1168" t="s">
        <v>481</v>
      </c>
      <c r="H16" s="1169"/>
      <c r="I16" s="1169"/>
      <c r="J16" s="1170"/>
      <c r="K16" s="268">
        <v>-93971</v>
      </c>
      <c r="L16" s="268">
        <v>-17120</v>
      </c>
      <c r="M16" s="269">
        <v>-10245</v>
      </c>
      <c r="N16" s="270">
        <v>67.099999999999994</v>
      </c>
    </row>
    <row r="17" spans="1:16">
      <c r="A17" s="248"/>
      <c r="B17" s="244"/>
      <c r="C17" s="244"/>
      <c r="D17" s="244"/>
      <c r="E17" s="244"/>
      <c r="F17" s="244"/>
      <c r="G17" s="1168" t="s">
        <v>167</v>
      </c>
      <c r="H17" s="1169"/>
      <c r="I17" s="1169"/>
      <c r="J17" s="1170"/>
      <c r="K17" s="268">
        <v>854275</v>
      </c>
      <c r="L17" s="268">
        <v>155634</v>
      </c>
      <c r="M17" s="269">
        <v>129801</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2" t="s">
        <v>486</v>
      </c>
      <c r="H21" s="1163"/>
      <c r="I21" s="1163"/>
      <c r="J21" s="1164"/>
      <c r="K21" s="280">
        <v>12.39</v>
      </c>
      <c r="L21" s="281">
        <v>12.01</v>
      </c>
      <c r="M21" s="282">
        <v>0.38</v>
      </c>
      <c r="N21" s="249"/>
      <c r="O21" s="283"/>
      <c r="P21" s="279"/>
    </row>
    <row r="22" spans="1:16" s="284" customFormat="1">
      <c r="A22" s="279"/>
      <c r="B22" s="249"/>
      <c r="C22" s="249"/>
      <c r="D22" s="249"/>
      <c r="E22" s="249"/>
      <c r="F22" s="249"/>
      <c r="G22" s="1162" t="s">
        <v>487</v>
      </c>
      <c r="H22" s="1163"/>
      <c r="I22" s="1163"/>
      <c r="J22" s="1164"/>
      <c r="K22" s="285">
        <v>94.7</v>
      </c>
      <c r="L22" s="286">
        <v>95.9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51" t="s">
        <v>468</v>
      </c>
      <c r="L30" s="254"/>
      <c r="M30" s="255" t="s">
        <v>469</v>
      </c>
      <c r="N30" s="256"/>
    </row>
    <row r="31" spans="1:16">
      <c r="A31" s="248"/>
      <c r="B31" s="244"/>
      <c r="C31" s="244"/>
      <c r="D31" s="244"/>
      <c r="E31" s="244"/>
      <c r="F31" s="244"/>
      <c r="G31" s="257"/>
      <c r="H31" s="258"/>
      <c r="I31" s="258"/>
      <c r="J31" s="259"/>
      <c r="K31" s="1152"/>
      <c r="L31" s="260" t="s">
        <v>470</v>
      </c>
      <c r="M31" s="261" t="s">
        <v>471</v>
      </c>
      <c r="N31" s="262" t="s">
        <v>472</v>
      </c>
    </row>
    <row r="32" spans="1:16" ht="27" customHeight="1">
      <c r="A32" s="248"/>
      <c r="B32" s="244"/>
      <c r="C32" s="244"/>
      <c r="D32" s="244"/>
      <c r="E32" s="244"/>
      <c r="F32" s="244"/>
      <c r="G32" s="1153" t="s">
        <v>491</v>
      </c>
      <c r="H32" s="1154"/>
      <c r="I32" s="1154"/>
      <c r="J32" s="1155"/>
      <c r="K32" s="294">
        <v>427384</v>
      </c>
      <c r="L32" s="294">
        <v>77862</v>
      </c>
      <c r="M32" s="295">
        <v>66201</v>
      </c>
      <c r="N32" s="296">
        <v>17.600000000000001</v>
      </c>
    </row>
    <row r="33" spans="1:16" ht="13.5" customHeight="1">
      <c r="A33" s="248"/>
      <c r="B33" s="244"/>
      <c r="C33" s="244"/>
      <c r="D33" s="244"/>
      <c r="E33" s="244"/>
      <c r="F33" s="244"/>
      <c r="G33" s="1153" t="s">
        <v>492</v>
      </c>
      <c r="H33" s="1154"/>
      <c r="I33" s="1154"/>
      <c r="J33" s="1155"/>
      <c r="K33" s="294" t="s">
        <v>477</v>
      </c>
      <c r="L33" s="294" t="s">
        <v>477</v>
      </c>
      <c r="M33" s="295" t="s">
        <v>477</v>
      </c>
      <c r="N33" s="296" t="s">
        <v>477</v>
      </c>
    </row>
    <row r="34" spans="1:16" ht="27" customHeight="1">
      <c r="A34" s="248"/>
      <c r="B34" s="244"/>
      <c r="C34" s="244"/>
      <c r="D34" s="244"/>
      <c r="E34" s="244"/>
      <c r="F34" s="244"/>
      <c r="G34" s="1153" t="s">
        <v>493</v>
      </c>
      <c r="H34" s="1154"/>
      <c r="I34" s="1154"/>
      <c r="J34" s="1155"/>
      <c r="K34" s="294" t="s">
        <v>477</v>
      </c>
      <c r="L34" s="294" t="s">
        <v>477</v>
      </c>
      <c r="M34" s="295" t="s">
        <v>477</v>
      </c>
      <c r="N34" s="296" t="s">
        <v>477</v>
      </c>
    </row>
    <row r="35" spans="1:16" ht="27" customHeight="1">
      <c r="A35" s="248"/>
      <c r="B35" s="244"/>
      <c r="C35" s="244"/>
      <c r="D35" s="244"/>
      <c r="E35" s="244"/>
      <c r="F35" s="244"/>
      <c r="G35" s="1153" t="s">
        <v>494</v>
      </c>
      <c r="H35" s="1154"/>
      <c r="I35" s="1154"/>
      <c r="J35" s="1155"/>
      <c r="K35" s="294">
        <v>224007</v>
      </c>
      <c r="L35" s="294">
        <v>40810</v>
      </c>
      <c r="M35" s="295">
        <v>21827</v>
      </c>
      <c r="N35" s="296">
        <v>87</v>
      </c>
    </row>
    <row r="36" spans="1:16" ht="27" customHeight="1">
      <c r="A36" s="248"/>
      <c r="B36" s="244"/>
      <c r="C36" s="244"/>
      <c r="D36" s="244"/>
      <c r="E36" s="244"/>
      <c r="F36" s="244"/>
      <c r="G36" s="1153" t="s">
        <v>495</v>
      </c>
      <c r="H36" s="1154"/>
      <c r="I36" s="1154"/>
      <c r="J36" s="1155"/>
      <c r="K36" s="294">
        <v>10292</v>
      </c>
      <c r="L36" s="294">
        <v>1875</v>
      </c>
      <c r="M36" s="295">
        <v>5334</v>
      </c>
      <c r="N36" s="296">
        <v>-64.8</v>
      </c>
    </row>
    <row r="37" spans="1:16" ht="13.5" customHeight="1">
      <c r="A37" s="248"/>
      <c r="B37" s="244"/>
      <c r="C37" s="244"/>
      <c r="D37" s="244"/>
      <c r="E37" s="244"/>
      <c r="F37" s="244"/>
      <c r="G37" s="1153" t="s">
        <v>496</v>
      </c>
      <c r="H37" s="1154"/>
      <c r="I37" s="1154"/>
      <c r="J37" s="1155"/>
      <c r="K37" s="294">
        <v>15821</v>
      </c>
      <c r="L37" s="294">
        <v>2882</v>
      </c>
      <c r="M37" s="295">
        <v>1051</v>
      </c>
      <c r="N37" s="296">
        <v>174.2</v>
      </c>
    </row>
    <row r="38" spans="1:16" ht="27" customHeight="1">
      <c r="A38" s="248"/>
      <c r="B38" s="244"/>
      <c r="C38" s="244"/>
      <c r="D38" s="244"/>
      <c r="E38" s="244"/>
      <c r="F38" s="244"/>
      <c r="G38" s="1156" t="s">
        <v>497</v>
      </c>
      <c r="H38" s="1157"/>
      <c r="I38" s="1157"/>
      <c r="J38" s="1158"/>
      <c r="K38" s="297" t="s">
        <v>477</v>
      </c>
      <c r="L38" s="297" t="s">
        <v>477</v>
      </c>
      <c r="M38" s="298">
        <v>4</v>
      </c>
      <c r="N38" s="299" t="s">
        <v>477</v>
      </c>
      <c r="O38" s="293"/>
    </row>
    <row r="39" spans="1:16">
      <c r="A39" s="248"/>
      <c r="B39" s="244"/>
      <c r="C39" s="244"/>
      <c r="D39" s="244"/>
      <c r="E39" s="244"/>
      <c r="F39" s="244"/>
      <c r="G39" s="1156" t="s">
        <v>498</v>
      </c>
      <c r="H39" s="1157"/>
      <c r="I39" s="1157"/>
      <c r="J39" s="1158"/>
      <c r="K39" s="300">
        <v>-13260</v>
      </c>
      <c r="L39" s="300">
        <v>-2416</v>
      </c>
      <c r="M39" s="301">
        <v>-2306</v>
      </c>
      <c r="N39" s="302">
        <v>4.8</v>
      </c>
      <c r="O39" s="293"/>
    </row>
    <row r="40" spans="1:16" ht="27" customHeight="1">
      <c r="A40" s="248"/>
      <c r="B40" s="244"/>
      <c r="C40" s="244"/>
      <c r="D40" s="244"/>
      <c r="E40" s="244"/>
      <c r="F40" s="244"/>
      <c r="G40" s="1153" t="s">
        <v>499</v>
      </c>
      <c r="H40" s="1154"/>
      <c r="I40" s="1154"/>
      <c r="J40" s="1155"/>
      <c r="K40" s="300">
        <v>-346308</v>
      </c>
      <c r="L40" s="300">
        <v>-63091</v>
      </c>
      <c r="M40" s="301">
        <v>-67056</v>
      </c>
      <c r="N40" s="302">
        <v>-5.9</v>
      </c>
      <c r="O40" s="293"/>
    </row>
    <row r="41" spans="1:16">
      <c r="A41" s="248"/>
      <c r="B41" s="244"/>
      <c r="C41" s="244"/>
      <c r="D41" s="244"/>
      <c r="E41" s="244"/>
      <c r="F41" s="244"/>
      <c r="G41" s="1159" t="s">
        <v>278</v>
      </c>
      <c r="H41" s="1160"/>
      <c r="I41" s="1160"/>
      <c r="J41" s="1161"/>
      <c r="K41" s="294">
        <v>317936</v>
      </c>
      <c r="L41" s="300">
        <v>57922</v>
      </c>
      <c r="M41" s="301">
        <v>25054</v>
      </c>
      <c r="N41" s="302">
        <v>131.19999999999999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6" t="s">
        <v>468</v>
      </c>
      <c r="J49" s="1148" t="s">
        <v>503</v>
      </c>
      <c r="K49" s="1149"/>
      <c r="L49" s="1149"/>
      <c r="M49" s="1149"/>
      <c r="N49" s="1150"/>
    </row>
    <row r="50" spans="1:14">
      <c r="A50" s="248"/>
      <c r="B50" s="244"/>
      <c r="C50" s="244"/>
      <c r="D50" s="244"/>
      <c r="E50" s="244"/>
      <c r="F50" s="244"/>
      <c r="G50" s="312"/>
      <c r="H50" s="313"/>
      <c r="I50" s="1147"/>
      <c r="J50" s="314" t="s">
        <v>504</v>
      </c>
      <c r="K50" s="315" t="s">
        <v>505</v>
      </c>
      <c r="L50" s="316" t="s">
        <v>506</v>
      </c>
      <c r="M50" s="317" t="s">
        <v>507</v>
      </c>
      <c r="N50" s="318" t="s">
        <v>508</v>
      </c>
    </row>
    <row r="51" spans="1:14">
      <c r="A51" s="248"/>
      <c r="B51" s="244"/>
      <c r="C51" s="244"/>
      <c r="D51" s="244"/>
      <c r="E51" s="244"/>
      <c r="F51" s="244"/>
      <c r="G51" s="310" t="s">
        <v>509</v>
      </c>
      <c r="H51" s="311"/>
      <c r="I51" s="319">
        <v>761954</v>
      </c>
      <c r="J51" s="320">
        <v>127481</v>
      </c>
      <c r="K51" s="321">
        <v>6.9</v>
      </c>
      <c r="L51" s="322">
        <v>92021</v>
      </c>
      <c r="M51" s="323">
        <v>-24.5</v>
      </c>
      <c r="N51" s="324">
        <v>31.4</v>
      </c>
    </row>
    <row r="52" spans="1:14">
      <c r="A52" s="248"/>
      <c r="B52" s="244"/>
      <c r="C52" s="244"/>
      <c r="D52" s="244"/>
      <c r="E52" s="244"/>
      <c r="F52" s="244"/>
      <c r="G52" s="325"/>
      <c r="H52" s="326" t="s">
        <v>510</v>
      </c>
      <c r="I52" s="327">
        <v>586552</v>
      </c>
      <c r="J52" s="328">
        <v>98135</v>
      </c>
      <c r="K52" s="329">
        <v>27.5</v>
      </c>
      <c r="L52" s="330">
        <v>52579</v>
      </c>
      <c r="M52" s="331">
        <v>-23.2</v>
      </c>
      <c r="N52" s="332">
        <v>50.7</v>
      </c>
    </row>
    <row r="53" spans="1:14">
      <c r="A53" s="248"/>
      <c r="B53" s="244"/>
      <c r="C53" s="244"/>
      <c r="D53" s="244"/>
      <c r="E53" s="244"/>
      <c r="F53" s="244"/>
      <c r="G53" s="310" t="s">
        <v>511</v>
      </c>
      <c r="H53" s="311"/>
      <c r="I53" s="319">
        <v>1444463</v>
      </c>
      <c r="J53" s="320">
        <v>246159</v>
      </c>
      <c r="K53" s="321">
        <v>93.1</v>
      </c>
      <c r="L53" s="322">
        <v>94828</v>
      </c>
      <c r="M53" s="323">
        <v>3.1</v>
      </c>
      <c r="N53" s="324">
        <v>90</v>
      </c>
    </row>
    <row r="54" spans="1:14">
      <c r="A54" s="248"/>
      <c r="B54" s="244"/>
      <c r="C54" s="244"/>
      <c r="D54" s="244"/>
      <c r="E54" s="244"/>
      <c r="F54" s="244"/>
      <c r="G54" s="325"/>
      <c r="H54" s="326" t="s">
        <v>510</v>
      </c>
      <c r="I54" s="327">
        <v>884747</v>
      </c>
      <c r="J54" s="328">
        <v>150775</v>
      </c>
      <c r="K54" s="329">
        <v>53.6</v>
      </c>
      <c r="L54" s="330">
        <v>55133</v>
      </c>
      <c r="M54" s="331">
        <v>4.9000000000000004</v>
      </c>
      <c r="N54" s="332">
        <v>48.7</v>
      </c>
    </row>
    <row r="55" spans="1:14">
      <c r="A55" s="248"/>
      <c r="B55" s="244"/>
      <c r="C55" s="244"/>
      <c r="D55" s="244"/>
      <c r="E55" s="244"/>
      <c r="F55" s="244"/>
      <c r="G55" s="310" t="s">
        <v>512</v>
      </c>
      <c r="H55" s="311"/>
      <c r="I55" s="319">
        <v>1090489</v>
      </c>
      <c r="J55" s="320">
        <v>188080</v>
      </c>
      <c r="K55" s="321">
        <v>-23.6</v>
      </c>
      <c r="L55" s="322">
        <v>119674</v>
      </c>
      <c r="M55" s="323">
        <v>26.2</v>
      </c>
      <c r="N55" s="324">
        <v>-49.8</v>
      </c>
    </row>
    <row r="56" spans="1:14">
      <c r="A56" s="248"/>
      <c r="B56" s="244"/>
      <c r="C56" s="244"/>
      <c r="D56" s="244"/>
      <c r="E56" s="244"/>
      <c r="F56" s="244"/>
      <c r="G56" s="325"/>
      <c r="H56" s="326" t="s">
        <v>510</v>
      </c>
      <c r="I56" s="327">
        <v>519080</v>
      </c>
      <c r="J56" s="328">
        <v>89527</v>
      </c>
      <c r="K56" s="329">
        <v>-40.6</v>
      </c>
      <c r="L56" s="330">
        <v>57803</v>
      </c>
      <c r="M56" s="331">
        <v>4.8</v>
      </c>
      <c r="N56" s="332">
        <v>-45.4</v>
      </c>
    </row>
    <row r="57" spans="1:14">
      <c r="A57" s="248"/>
      <c r="B57" s="244"/>
      <c r="C57" s="244"/>
      <c r="D57" s="244"/>
      <c r="E57" s="244"/>
      <c r="F57" s="244"/>
      <c r="G57" s="310" t="s">
        <v>513</v>
      </c>
      <c r="H57" s="311"/>
      <c r="I57" s="319">
        <v>1009318</v>
      </c>
      <c r="J57" s="320">
        <v>178262</v>
      </c>
      <c r="K57" s="321">
        <v>-5.2</v>
      </c>
      <c r="L57" s="322">
        <v>119685</v>
      </c>
      <c r="M57" s="323">
        <v>0</v>
      </c>
      <c r="N57" s="324">
        <v>-5.2</v>
      </c>
    </row>
    <row r="58" spans="1:14">
      <c r="A58" s="248"/>
      <c r="B58" s="244"/>
      <c r="C58" s="244"/>
      <c r="D58" s="244"/>
      <c r="E58" s="244"/>
      <c r="F58" s="244"/>
      <c r="G58" s="325"/>
      <c r="H58" s="326" t="s">
        <v>510</v>
      </c>
      <c r="I58" s="327">
        <v>778047</v>
      </c>
      <c r="J58" s="328">
        <v>137416</v>
      </c>
      <c r="K58" s="329">
        <v>53.5</v>
      </c>
      <c r="L58" s="330">
        <v>68464</v>
      </c>
      <c r="M58" s="331">
        <v>18.399999999999999</v>
      </c>
      <c r="N58" s="332">
        <v>35.1</v>
      </c>
    </row>
    <row r="59" spans="1:14">
      <c r="A59" s="248"/>
      <c r="B59" s="244"/>
      <c r="C59" s="244"/>
      <c r="D59" s="244"/>
      <c r="E59" s="244"/>
      <c r="F59" s="244"/>
      <c r="G59" s="310" t="s">
        <v>514</v>
      </c>
      <c r="H59" s="311"/>
      <c r="I59" s="319">
        <v>515224</v>
      </c>
      <c r="J59" s="320">
        <v>93865</v>
      </c>
      <c r="K59" s="321">
        <v>-47.3</v>
      </c>
      <c r="L59" s="322">
        <v>128611</v>
      </c>
      <c r="M59" s="323">
        <v>7.5</v>
      </c>
      <c r="N59" s="324">
        <v>-54.8</v>
      </c>
    </row>
    <row r="60" spans="1:14">
      <c r="A60" s="248"/>
      <c r="B60" s="244"/>
      <c r="C60" s="244"/>
      <c r="D60" s="244"/>
      <c r="E60" s="244"/>
      <c r="F60" s="244"/>
      <c r="G60" s="325"/>
      <c r="H60" s="326" t="s">
        <v>510</v>
      </c>
      <c r="I60" s="333">
        <v>233695</v>
      </c>
      <c r="J60" s="328">
        <v>42575</v>
      </c>
      <c r="K60" s="329">
        <v>-69</v>
      </c>
      <c r="L60" s="330">
        <v>61552</v>
      </c>
      <c r="M60" s="331">
        <v>-10.1</v>
      </c>
      <c r="N60" s="332">
        <v>-58.9</v>
      </c>
    </row>
    <row r="61" spans="1:14">
      <c r="A61" s="248"/>
      <c r="B61" s="244"/>
      <c r="C61" s="244"/>
      <c r="D61" s="244"/>
      <c r="E61" s="244"/>
      <c r="F61" s="244"/>
      <c r="G61" s="310" t="s">
        <v>515</v>
      </c>
      <c r="H61" s="334"/>
      <c r="I61" s="335">
        <v>964290</v>
      </c>
      <c r="J61" s="336">
        <v>166769</v>
      </c>
      <c r="K61" s="337">
        <v>4.8</v>
      </c>
      <c r="L61" s="338">
        <v>110964</v>
      </c>
      <c r="M61" s="339">
        <v>2.5</v>
      </c>
      <c r="N61" s="324">
        <v>2.2999999999999998</v>
      </c>
    </row>
    <row r="62" spans="1:14">
      <c r="A62" s="248"/>
      <c r="B62" s="244"/>
      <c r="C62" s="244"/>
      <c r="D62" s="244"/>
      <c r="E62" s="244"/>
      <c r="F62" s="244"/>
      <c r="G62" s="325"/>
      <c r="H62" s="326" t="s">
        <v>510</v>
      </c>
      <c r="I62" s="327">
        <v>600424</v>
      </c>
      <c r="J62" s="328">
        <v>103686</v>
      </c>
      <c r="K62" s="329">
        <v>5</v>
      </c>
      <c r="L62" s="330">
        <v>59106</v>
      </c>
      <c r="M62" s="331">
        <v>-1</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1" t="s">
        <v>3</v>
      </c>
      <c r="D47" s="1171"/>
      <c r="E47" s="1172"/>
      <c r="F47" s="11">
        <v>40.770000000000003</v>
      </c>
      <c r="G47" s="12">
        <v>40.14</v>
      </c>
      <c r="H47" s="12">
        <v>45.15</v>
      </c>
      <c r="I47" s="12">
        <v>33.869999999999997</v>
      </c>
      <c r="J47" s="13">
        <v>45.54</v>
      </c>
    </row>
    <row r="48" spans="2:10" ht="57.75" customHeight="1">
      <c r="B48" s="14"/>
      <c r="C48" s="1173" t="s">
        <v>4</v>
      </c>
      <c r="D48" s="1173"/>
      <c r="E48" s="1174"/>
      <c r="F48" s="15">
        <v>2.84</v>
      </c>
      <c r="G48" s="16">
        <v>5.19</v>
      </c>
      <c r="H48" s="16">
        <v>6.26</v>
      </c>
      <c r="I48" s="16">
        <v>5.8</v>
      </c>
      <c r="J48" s="17">
        <v>5.8</v>
      </c>
    </row>
    <row r="49" spans="2:10" ht="57.75" customHeight="1" thickBot="1">
      <c r="B49" s="18"/>
      <c r="C49" s="1175" t="s">
        <v>5</v>
      </c>
      <c r="D49" s="1175"/>
      <c r="E49" s="1176"/>
      <c r="F49" s="19">
        <v>5.67</v>
      </c>
      <c r="G49" s="20">
        <v>2.16</v>
      </c>
      <c r="H49" s="20">
        <v>6.79</v>
      </c>
      <c r="I49" s="20" t="s">
        <v>522</v>
      </c>
      <c r="J49" s="21">
        <v>12.72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2017-03-07T05:59:50Z</cp:lastPrinted>
  <dcterms:created xsi:type="dcterms:W3CDTF">2017-02-15T15:48:26Z</dcterms:created>
  <dcterms:modified xsi:type="dcterms:W3CDTF">2017-05-23T08:48:35Z</dcterms:modified>
  <cp:category/>
</cp:coreProperties>
</file>