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Documents\H24　以前\00　総務課　企画財政班（財政担当）\06　財政関係調査\財政構造等\財政情報の開示\財政状況資料集\H29決算\07　県修正案\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<sst xmlns="http://schemas.openxmlformats.org/spreadsheetml/2006/main" count="1133" uniqueCount="598">
  <si>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</si>
  <si>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</si>
  <si>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</si>
  <si>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</si>
  <si>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</si>
  <si>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</si>
  <si>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</si>
  <si>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</si>
  <si>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</si>
  <si>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</si>
  <si>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</si>
  <si>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</si>
  <si>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</si>
  <si>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</si>
  <si>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</si>
  <si>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</si>
  <si>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</si>
  <si>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</si>
  <si>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</si>
  <si>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</si>
  <si>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</si>
  <si>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</si>
  <si>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</si>
  <si>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</si>
  <si>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</si>
  <si>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</si>
  <si>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</si>
  <si>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</si>
  <si>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</si>
  <si>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</si>
  <si>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</si>
  <si>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</si>
  <si>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</si>
  <si>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</si>
  <si>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</si>
  <si>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</si>
  <si>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</si>
  <si>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</si>
  <si>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</si>
  <si>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</si>
  <si>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</si>
  <si>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</si>
  <si>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</si>
  <si>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</si>
  <si>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</si>
  <si>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</si>
  <si>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</si>
  <si>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</si>
  <si>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</si>
  <si>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</si>
  <si>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</si>
  <si>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</si>
  <si>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</si>
  <si>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</si>
  <si>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</si>
  <si>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</si>
  <si>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</si>
  <si>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</si>
  <si>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</si>
  <si>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</si>
  <si>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</si>
  <si>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</si>
  <si>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</si>
  <si>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</si>
  <si>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</si>
  <si>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</si>
  <si>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</si>
  <si>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</si>
  <si>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</si>
  <si>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</si>
  <si>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</si>
  <si>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</si>
  <si>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</si>
  <si>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</si>
  <si>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</si>
  <si>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</si>
  <si>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</si>
  <si>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</si>
  <si>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</si>
  <si>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</si>
  <si>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</si>
  <si>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</si>
  <si>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</si>
  <si>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</si>
  <si>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</si>
  <si>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</si>
  <si>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</si>
  <si>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</si>
  <si>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</si>
  <si>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</si>
  <si>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</si>
  <si>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小坂町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</si>
  <si>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</si>
  <si>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</si>
  <si>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</si>
  <si>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</si>
  <si>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</si>
  <si>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</si>
  <si>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</si>
  <si>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</si>
  <si>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</si>
  <si>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</si>
  <si>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</si>
  <si>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</si>
  <si>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</si>
  <si>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</si>
  <si>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</si>
  <si>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</si>
  <si>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</si>
  <si>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</si>
  <si>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</si>
  <si>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</si>
  <si>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</si>
  <si>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</si>
  <si>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</si>
  <si>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</si>
  <si>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</si>
  <si>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</si>
  <si>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</si>
  <si>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</si>
  <si>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</si>
  <si>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</si>
  <si>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</si>
  <si>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</si>
  <si>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</si>
  <si>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</si>
  <si>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</si>
  <si>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</si>
  <si>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</si>
  <si>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</si>
  <si>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</si>
  <si>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</si>
  <si>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</si>
  <si>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</si>
  <si>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</si>
  <si>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</si>
  <si>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</si>
  <si>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</si>
  <si>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</si>
  <si>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</si>
  <si>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</si>
  <si>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</si>
  <si>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</si>
  <si>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</si>
  <si>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</si>
  <si>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</si>
  <si>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</si>
  <si>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</si>
  <si>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</si>
  <si>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</si>
  <si>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</si>
  <si>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</si>
  <si>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</si>
  <si>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</si>
  <si>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</si>
  <si>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</si>
  <si>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</si>
  <si>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</si>
  <si>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</si>
  <si>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</si>
  <si>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</si>
  <si>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</si>
  <si>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</si>
  <si>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</si>
  <si>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</si>
  <si>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</si>
  <si>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</si>
  <si>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</si>
  <si>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</si>
  <si>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</si>
  <si>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</si>
  <si>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</si>
  <si>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</si>
  <si>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</si>
  <si>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</si>
  <si>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</si>
  <si>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</si>
  <si>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</si>
  <si>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</si>
  <si>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</si>
  <si>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</si>
  <si>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</si>
  <si>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</si>
  <si>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</si>
  <si>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</si>
  <si>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</si>
  <si>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</si>
  <si>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</si>
  <si>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</si>
  <si>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</si>
  <si>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</si>
  <si>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</si>
  <si>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</si>
  <si>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</si>
  <si>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</si>
  <si>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</si>
  <si>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</si>
  <si>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</si>
  <si>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</si>
  <si>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</si>
  <si>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</si>
  <si>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</si>
  <si>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</si>
  <si>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</si>
  <si>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</si>
  <si>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</si>
  <si>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</si>
  <si>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</si>
  <si>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</si>
  <si>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</si>
  <si>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秋田県小坂町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</si>
  <si>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</si>
  <si>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</si>
  <si>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</si>
  <si>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</si>
  <si>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</si>
  <si>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</si>
  <si>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</si>
  <si>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</si>
  <si>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</si>
  <si>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</si>
  <si>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</si>
  <si>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</si>
  <si>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</si>
  <si>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</si>
  <si>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</si>
  <si>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</si>
  <si>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</si>
  <si>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</si>
  <si>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</si>
  <si>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</si>
  <si>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</si>
  <si>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</si>
  <si>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</si>
  <si>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</si>
  <si>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</si>
  <si>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</si>
  <si>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</si>
  <si>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</si>
  <si>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</si>
  <si>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</si>
  <si>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</si>
  <si>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</si>
  <si>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</si>
  <si>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</si>
  <si>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</si>
  <si>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</si>
  <si>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</si>
  <si>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</si>
  <si>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</si>
  <si>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</si>
  <si>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</si>
  <si>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</si>
  <si>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</si>
  <si>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</si>
  <si>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</si>
  <si>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</si>
  <si>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</si>
  <si>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</si>
  <si>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</si>
  <si>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</si>
  <si>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</si>
  <si>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</si>
  <si>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</si>
  <si>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</si>
  <si>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</si>
  <si>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</si>
  <si>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</si>
  <si>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</si>
  <si>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</si>
  <si>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</si>
  <si>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</si>
  <si>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</si>
  <si>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</si>
  <si>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</si>
  <si>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</si>
  <si>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</si>
  <si>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</si>
  <si>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</si>
  <si>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</si>
  <si>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</si>
  <si>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</si>
  <si>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</si>
  <si>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</si>
  <si>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</si>
  <si>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</si>
  <si>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</si>
  <si>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</si>
  <si>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</si>
  <si>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</si>
  <si>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</si>
  <si>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</si>
  <si>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</si>
  <si>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</si>
  <si>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</si>
  <si>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</si>
  <si>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</si>
  <si>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</si>
  <si>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</si>
  <si>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</si>
  <si>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</si>
  <si>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</si>
  <si>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</si>
  <si>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</si>
  <si>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</si>
  <si>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</si>
  <si>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</si>
  <si>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</si>
  <si>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</si>
  <si>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</si>
  <si>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</si>
  <si>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</si>
  <si>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</si>
  <si>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</si>
  <si>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</si>
  <si>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</si>
  <si>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</si>
  <si>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</si>
  <si>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</si>
  <si>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</si>
  <si>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</si>
  <si>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</si>
  <si>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</si>
  <si>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</si>
  <si>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</si>
  <si>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</si>
  <si>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</si>
  <si>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</si>
  <si>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</si>
  <si>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</si>
  <si>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</si>
  <si>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</si>
  <si>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</si>
  <si>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</si>
  <si>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</si>
  <si>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</si>
  <si>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</si>
  <si>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</si>
  <si>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</si>
  <si>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</si>
  <si>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</si>
  <si>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</si>
  <si>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</si>
  <si>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</si>
  <si>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</si>
  <si>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</si>
  <si>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</si>
  <si>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</si>
  <si>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</si>
  <si>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</si>
  <si>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</si>
  <si>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</si>
  <si>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</si>
  <si>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</si>
  <si>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</si>
  <si>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</si>
  <si>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</si>
  <si>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</si>
  <si>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</si>
  <si>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</si>
  <si>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</si>
  <si>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秋田県小坂町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</si>
  <si>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</si>
  <si>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</si>
  <si>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</si>
  <si>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</si>
  <si>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</si>
  <si>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</si>
  <si>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</si>
  <si>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</si>
  <si>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</si>
  <si>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</si>
  <si>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</si>
  <si>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</si>
  <si>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</si>
  <si>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</si>
  <si>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</si>
  <si>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</si>
  <si>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</si>
  <si>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</si>
  <si>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</si>
  <si>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</si>
  <si>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小坂町歯科診療所特別会計</t>
    <phoneticPr fontId="5"/>
  </si>
  <si>
    <t>小坂町中小企業従業員退職金等共済事業特別会計</t>
    <phoneticPr fontId="5"/>
  </si>
  <si>
    <t>小坂町菅原ヤヱ奨学資金特別会計</t>
    <phoneticPr fontId="5"/>
  </si>
  <si>
    <t>小坂町文化基金特別会計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</si>
  <si>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</si>
  <si>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</si>
  <si>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</si>
  <si>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</si>
  <si>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</si>
  <si>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</si>
  <si>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</si>
  <si>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</si>
  <si>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</si>
  <si>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</si>
  <si>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</si>
  <si>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</si>
  <si>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</si>
  <si>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小坂町国民健康保険特別会計</t>
    <phoneticPr fontId="5"/>
  </si>
  <si>
    <t>小坂町後期高齢者医療特別会計</t>
    <phoneticPr fontId="5"/>
  </si>
  <si>
    <t>小坂町介護保険特別会計（保険事業勘定）</t>
    <phoneticPr fontId="5"/>
  </si>
  <si>
    <t>小坂町介護保険特別会計（介護サービス事業勘定）</t>
    <phoneticPr fontId="5"/>
  </si>
  <si>
    <t>小坂町水道事業会計</t>
    <phoneticPr fontId="5"/>
  </si>
  <si>
    <t>法適用企業</t>
    <phoneticPr fontId="5"/>
  </si>
  <si>
    <t>小坂町下水道事業特別会計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</si>
  <si>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</si>
  <si>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</si>
  <si>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</si>
  <si>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</si>
  <si>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</si>
  <si>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</si>
  <si>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</si>
  <si>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</si>
  <si>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</si>
  <si>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</si>
  <si>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</si>
  <si>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</si>
  <si>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</si>
  <si>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</si>
  <si>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</si>
  <si>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</si>
  <si>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</si>
  <si>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</si>
  <si>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</si>
  <si>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</si>
  <si>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</si>
  <si>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</si>
  <si>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</si>
  <si>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</si>
  <si>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</si>
  <si>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</si>
  <si>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</si>
  <si>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</si>
  <si>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</si>
  <si>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</si>
  <si>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</si>
  <si>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</si>
  <si>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</si>
  <si>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</si>
  <si>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</si>
  <si>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</si>
  <si>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</si>
  <si>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</si>
  <si>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</si>
  <si>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</si>
  <si>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</si>
  <si>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</si>
  <si>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</si>
  <si>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</si>
  <si>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</si>
  <si>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</si>
  <si>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</si>
  <si>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</si>
  <si>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</si>
  <si>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</si>
  <si>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</si>
  <si>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</si>
  <si>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</si>
  <si>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</si>
  <si>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</si>
  <si>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</si>
  <si>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</si>
  <si>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</si>
  <si>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</si>
  <si>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</si>
  <si>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小坂町下水道事業特別会計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</si>
  <si>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</si>
  <si>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</si>
  <si>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</si>
  <si>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</si>
  <si>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</si>
  <si>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</si>
  <si>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</si>
  <si>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</si>
  <si>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</si>
  <si>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</si>
  <si>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</si>
  <si>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</si>
  <si>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</si>
  <si>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</si>
  <si>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</si>
  <si>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</si>
  <si>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</si>
  <si>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</si>
  <si>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</si>
  <si>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</si>
  <si>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</si>
  <si>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</si>
  <si>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</si>
  <si>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</si>
  <si>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</si>
  <si>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</si>
  <si>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</si>
  <si>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</si>
  <si>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</si>
  <si>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</si>
  <si>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</si>
  <si>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</si>
  <si>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</si>
  <si>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</si>
  <si>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</si>
  <si>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</si>
  <si>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</si>
  <si>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</si>
  <si>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</si>
  <si>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</si>
  <si>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</si>
  <si>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</si>
  <si>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</si>
  <si>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</si>
  <si>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</si>
  <si>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</si>
  <si>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</si>
  <si>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</si>
  <si>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</si>
  <si>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</si>
  <si>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</si>
  <si>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</si>
  <si>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</si>
  <si>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</si>
  <si>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</si>
  <si>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</si>
  <si>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</si>
  <si>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</si>
  <si>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</si>
  <si>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</si>
  <si>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</si>
  <si>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</si>
  <si>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</si>
  <si>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</si>
  <si>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</si>
  <si>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</si>
  <si>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</si>
  <si>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</si>
  <si>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</si>
  <si>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</si>
  <si>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</si>
  <si>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</si>
  <si>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</si>
  <si>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</si>
  <si>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</si>
  <si>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</si>
  <si>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</si>
  <si>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</si>
  <si>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</si>
  <si>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</si>
  <si>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</si>
  <si>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</si>
  <si>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</si>
  <si>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</si>
  <si>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</si>
  <si>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</si>
  <si>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</si>
  <si>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13.33</t>
  </si>
  <si>
    <t>▲ 11.29</t>
  </si>
  <si>
    <t>小坂町水道事業会計</t>
  </si>
  <si>
    <t>一般会計</t>
  </si>
  <si>
    <t>小坂町国民健康保険特別会計</t>
  </si>
  <si>
    <t>小坂町介護保険特別会計（保険事業勘定）</t>
  </si>
  <si>
    <t>小坂町後期高齢者医療特別会計</t>
  </si>
  <si>
    <t>小坂町介護保険特別会計（介護サービス事業勘定）</t>
  </si>
  <si>
    <t>小坂町歯科診療所特別会計</t>
  </si>
  <si>
    <t>小坂町中小企業従業員退職金等共済事業特別会計</t>
  </si>
  <si>
    <t>その他会計（赤字）</t>
  </si>
  <si>
    <t>その他会計（黒字）</t>
  </si>
  <si>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</si>
  <si>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11"/>
  </si>
  <si>
    <t>秋田県市町村総合事務組合（交通災害共済事業等特別会計）</t>
    <rPh sb="13" eb="15">
      <t>コウツウ</t>
    </rPh>
    <rPh sb="15" eb="17">
      <t>サイガイ</t>
    </rPh>
    <rPh sb="17" eb="19">
      <t>キョウサイ</t>
    </rPh>
    <rPh sb="19" eb="21">
      <t>ジギョウ</t>
    </rPh>
    <rPh sb="21" eb="22">
      <t>トウ</t>
    </rPh>
    <rPh sb="22" eb="24">
      <t>トクベツ</t>
    </rPh>
    <rPh sb="24" eb="26">
      <t>カイケイ</t>
    </rPh>
    <phoneticPr fontId="11"/>
  </si>
  <si>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11"/>
  </si>
  <si>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11"/>
  </si>
  <si>
    <t>秋田県後期高齢者医療広域連合（後期高齢者医療特別会計）</t>
    <rPh sb="15" eb="17">
      <t>コウキ</t>
    </rPh>
    <rPh sb="17" eb="20">
      <t>コウレイシャ</t>
    </rPh>
    <rPh sb="20" eb="22">
      <t>イリョウ</t>
    </rPh>
    <rPh sb="22" eb="24">
      <t>トクベツ</t>
    </rPh>
    <rPh sb="24" eb="26">
      <t>カイケイ</t>
    </rPh>
    <phoneticPr fontId="11"/>
  </si>
  <si>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11"/>
  </si>
  <si>
    <t>鹿角広域行政組合（一般会計）</t>
    <rPh sb="0" eb="2">
      <t>カヅノ</t>
    </rPh>
    <rPh sb="2" eb="4">
      <t>コウイキ</t>
    </rPh>
    <rPh sb="4" eb="6">
      <t>ギョウセイ</t>
    </rPh>
    <rPh sb="6" eb="8">
      <t>クミアイ</t>
    </rPh>
    <rPh sb="9" eb="11">
      <t>イッパン</t>
    </rPh>
    <rPh sb="11" eb="13">
      <t>カイケイ</t>
    </rPh>
    <phoneticPr fontId="11"/>
  </si>
  <si>
    <t>鹿角広域行政組合（鹿角地域ふるさと市町村圏基金特別会計）</t>
    <rPh sb="9" eb="11">
      <t>カヅノ</t>
    </rPh>
    <rPh sb="11" eb="13">
      <t>チイキ</t>
    </rPh>
    <rPh sb="17" eb="20">
      <t>シチョウソン</t>
    </rPh>
    <rPh sb="20" eb="21">
      <t>ケン</t>
    </rPh>
    <rPh sb="21" eb="23">
      <t>キキン</t>
    </rPh>
    <rPh sb="23" eb="25">
      <t>トクベツ</t>
    </rPh>
    <rPh sb="25" eb="27">
      <t>カイケイ</t>
    </rPh>
    <phoneticPr fontId="11"/>
  </si>
  <si>
    <t>-</t>
    <phoneticPr fontId="2"/>
  </si>
  <si>
    <t>(康楽館運営基金)</t>
    <rPh sb="1" eb="3">
      <t>コウラク</t>
    </rPh>
    <rPh sb="3" eb="4">
      <t>カン</t>
    </rPh>
    <rPh sb="4" eb="6">
      <t>ウンエイ</t>
    </rPh>
    <rPh sb="6" eb="8">
      <t>キキン</t>
    </rPh>
    <phoneticPr fontId="11"/>
  </si>
  <si>
    <t>(未来創生基金)</t>
    <rPh sb="1" eb="3">
      <t>ミライ</t>
    </rPh>
    <rPh sb="3" eb="5">
      <t>ソウセイ</t>
    </rPh>
    <rPh sb="5" eb="7">
      <t>キキン</t>
    </rPh>
    <phoneticPr fontId="11"/>
  </si>
  <si>
    <t>(新総合教育エリア振興基金)</t>
    <rPh sb="1" eb="2">
      <t>シン</t>
    </rPh>
    <rPh sb="2" eb="4">
      <t>ソウゴウ</t>
    </rPh>
    <rPh sb="4" eb="6">
      <t>キョウイク</t>
    </rPh>
    <rPh sb="9" eb="11">
      <t>シンコウ</t>
    </rPh>
    <rPh sb="11" eb="13">
      <t>キキン</t>
    </rPh>
    <phoneticPr fontId="11"/>
  </si>
  <si>
    <t>(中小企業従業員退職金等共済基金)</t>
    <rPh sb="1" eb="3">
      <t>チュウショウ</t>
    </rPh>
    <rPh sb="3" eb="5">
      <t>キギョウ</t>
    </rPh>
    <rPh sb="5" eb="8">
      <t>ジュウギョウイン</t>
    </rPh>
    <rPh sb="8" eb="11">
      <t>タイショクキン</t>
    </rPh>
    <rPh sb="11" eb="12">
      <t>トウ</t>
    </rPh>
    <rPh sb="12" eb="14">
      <t>キョウサイ</t>
    </rPh>
    <rPh sb="14" eb="16">
      <t>キキン</t>
    </rPh>
    <phoneticPr fontId="11"/>
  </si>
  <si>
    <t>(菅原ヤヱ奨学基金)</t>
    <rPh sb="1" eb="3">
      <t>スガワラ</t>
    </rPh>
    <rPh sb="5" eb="7">
      <t>ショウガク</t>
    </rPh>
    <rPh sb="7" eb="9">
      <t>キキン</t>
    </rPh>
    <phoneticPr fontId="11"/>
  </si>
  <si>
    <t>-</t>
    <phoneticPr fontId="2"/>
  </si>
  <si>
    <t>小坂まちづくり株式会社</t>
    <rPh sb="0" eb="2">
      <t>コサカ</t>
    </rPh>
    <rPh sb="7" eb="11">
      <t>カブシキガイシャ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</si>
  <si>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</si>
  <si>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</si>
  <si>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</si>
  <si>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</si>
  <si>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</si>
  <si>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</si>
  <si>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</si>
  <si>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</si>
  <si>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</si>
  <si>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</si>
  <si>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</si>
  <si>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</si>
  <si>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</si>
  <si>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平成24年度からの明治百年通りにぎわい創出事業や新総合教育エリア整備事業などの大型事業に伴う地方債の借入により公債費が増加したため、将来負担比率、実質公債費比率ともに類似団体平均を大きく上回っている。公債費のピークである令和3年度以降、両比率は減少に転ずると見込まれるが、統合簡易水道事業の元利償還金に対する繰出金の増加も見込まれることから、今後、地方債の着実な償還を行いつつ、新規発行の抑制に努める。併せて、今後必要となる既存施設の老朽化対策等については、両比率の動向を注視しながら、個別計画等に基づき、適切な管理に努め、将来負担比率の上昇の抑制に努めていく。</t>
    <rPh sb="66" eb="68">
      <t>ショウライ</t>
    </rPh>
    <rPh sb="68" eb="70">
      <t>フタン</t>
    </rPh>
    <rPh sb="70" eb="72">
      <t>ヒリツ</t>
    </rPh>
    <rPh sb="73" eb="75">
      <t>ジッシツ</t>
    </rPh>
    <rPh sb="75" eb="78">
      <t>コウサイヒ</t>
    </rPh>
    <rPh sb="78" eb="80">
      <t>ヒリツ</t>
    </rPh>
    <rPh sb="110" eb="112">
      <t>レイワ</t>
    </rPh>
    <rPh sb="118" eb="119">
      <t>リョウ</t>
    </rPh>
    <rPh sb="201" eb="202">
      <t>アワ</t>
    </rPh>
    <phoneticPr fontId="5"/>
  </si>
  <si>
    <t>明治百年通りにぎわい創出事業や新総合教育エリア整備事業など大型事業に伴う地方債の借入により、地方債残高が高い水準にあり、将来負担比率が類似団体平均を大きく上回っている。有形固定資産減価償却率については、類似団体とほぼ同じ水準となっているが、有形固定資産のうち、建物等については減価償却率が60％を超えている。平成28～29年度に定住促進住宅を新たに建設したことなどから、減価償却率の上昇傾向は弱まっているが、今後、建物等の更新又は維持管理に多くの費用が必要となる。そのため、施設の更新等については、公共施設個別管理計画に基づき、統廃合や削減を前提とした方策や、計画的な予防保全による長寿命化を図るとともに、今後の財政運営においては、事業の峻別による地方債の新規地方債発行額を抑制し、基金残高の確保に努め、将来負担比率の上昇の抑制に努めていく。</t>
    <rPh sb="154" eb="156">
      <t>ヘイセイ</t>
    </rPh>
    <rPh sb="161" eb="163">
      <t>ネンド</t>
    </rPh>
    <rPh sb="164" eb="166">
      <t>テイジュウ</t>
    </rPh>
    <rPh sb="166" eb="168">
      <t>ソクシン</t>
    </rPh>
    <rPh sb="168" eb="170">
      <t>ジュウタク</t>
    </rPh>
    <rPh sb="171" eb="172">
      <t>アラ</t>
    </rPh>
    <rPh sb="174" eb="176">
      <t>ケンセツ</t>
    </rPh>
    <rPh sb="185" eb="187">
      <t>ゲンカ</t>
    </rPh>
    <rPh sb="187" eb="190">
      <t>ショウキャクリツ</t>
    </rPh>
    <rPh sb="191" eb="193">
      <t>ジョウショウ</t>
    </rPh>
    <rPh sb="193" eb="195">
      <t>ケイコウ</t>
    </rPh>
    <rPh sb="196" eb="197">
      <t>ヨワ</t>
    </rPh>
    <rPh sb="207" eb="209">
      <t>タテモノ</t>
    </rPh>
    <rPh sb="209" eb="210">
      <t>トウ</t>
    </rPh>
    <rPh sb="260" eb="261">
      <t>モト</t>
    </rPh>
    <rPh sb="330" eb="333">
      <t>チホウサイ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</si>
</sst>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119882</c:v>
                </c:pt>
                <c:pt idx="4">
                  <c:v>116162</c:v>
                </c:pt>
              </c:numCache>
            </c:numRef>
          </c:val>
          <c:smooth val="0"/>
          <c:extLst xmlns:c16r2="http://schemas.microsoft.com/office/drawing/2015/06/chart">
            <c:ext xmlns:c16="http://schemas.microsoft.com/office/drawing/2014/chart" uri="{C3380CC4-5D6E-409C-BE32-E72D297353CC}">
              <c16:uniqueId val="{00000000-1CF5-4905-85AA-37E4DF9A39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188080</c:v>
                </c:pt>
                <c:pt idx="1">
                  <c:v>178262</c:v>
                </c:pt>
                <c:pt idx="2">
                  <c:v>93865</c:v>
                </c:pt>
                <c:pt idx="3">
                  <c:v>120051</c:v>
                </c:pt>
                <c:pt idx="4">
                  <c:v>143530</c:v>
                </c:pt>
              </c:numCache>
            </c:numRef>
          </c:val>
          <c:smooth val="0"/>
          <c:extLst xmlns:c16r2="http://schemas.microsoft.com/office/drawing/2015/06/chart">
            <c:ext xmlns:c16="http://schemas.microsoft.com/office/drawing/2014/chart" uri="{C3380CC4-5D6E-409C-BE32-E72D297353CC}">
              <c16:uniqueId val="{00000001-1CF5-4905-85AA-37E4DF9A39D1}"/>
            </c:ext>
          </c:extLst>
        </c:ser>
        <c:dLbls>
          <c:showLegendKey val="0"/>
          <c:showVal val="0"/>
          <c:showCatName val="0"/>
          <c:showSerName val="0"/>
          <c:showPercent val="0"/>
          <c:showBubbleSize val="0"/>
        </c:dLbls>
        <c:marker val="1"/>
        <c:smooth val="0"/>
        <c:axId val="433498480"/>
        <c:axId val="445818600"/>
      </c:lineChart>
      <c:catAx>
        <c:axId val="433498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5818600"/>
        <c:crosses val="autoZero"/>
        <c:auto val="1"/>
        <c:lblAlgn val="ctr"/>
        <c:lblOffset val="100"/>
        <c:tickLblSkip val="1"/>
        <c:tickMarkSkip val="1"/>
        <c:noMultiLvlLbl val="0"/>
      </c:catAx>
      <c:valAx>
        <c:axId val="4458186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49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6.26</c:v>
                </c:pt>
                <c:pt idx="1">
                  <c:v>5.8</c:v>
                </c:pt>
                <c:pt idx="2">
                  <c:v>5.8</c:v>
                </c:pt>
                <c:pt idx="3">
                  <c:v>3.93</c:v>
                </c:pt>
                <c:pt idx="4">
                  <c:v>4.3600000000000003</c:v>
                </c:pt>
              </c:numCache>
            </c:numRef>
          </c:val>
          <c:extLst xmlns:c16r2="http://schemas.microsoft.com/office/drawing/2015/06/chart">
            <c:ext xmlns:c16="http://schemas.microsoft.com/office/drawing/2014/chart" uri="{C3380CC4-5D6E-409C-BE32-E72D297353CC}">
              <c16:uniqueId val="{00000000-94E6-4CE8-83FE-31F7A90716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45.15</c:v>
                </c:pt>
                <c:pt idx="1">
                  <c:v>33.869999999999997</c:v>
                </c:pt>
                <c:pt idx="2">
                  <c:v>45.54</c:v>
                </c:pt>
                <c:pt idx="3">
                  <c:v>36.130000000000003</c:v>
                </c:pt>
                <c:pt idx="4">
                  <c:v>39.200000000000003</c:v>
                </c:pt>
              </c:numCache>
            </c:numRef>
          </c:val>
          <c:extLst xmlns:c16r2="http://schemas.microsoft.com/office/drawing/2015/06/chart">
            <c:ext xmlns:c16="http://schemas.microsoft.com/office/drawing/2014/chart" uri="{C3380CC4-5D6E-409C-BE32-E72D297353CC}">
              <c16:uniqueId val="{00000001-94E6-4CE8-83FE-31F7A90716E3}"/>
            </c:ext>
          </c:extLst>
        </c:ser>
        <c:dLbls>
          <c:showLegendKey val="0"/>
          <c:showVal val="0"/>
          <c:showCatName val="0"/>
          <c:showSerName val="0"/>
          <c:showPercent val="0"/>
          <c:showBubbleSize val="0"/>
        </c:dLbls>
        <c:gapWidth val="250"/>
        <c:overlap val="100"/>
        <c:axId val="445820168"/>
        <c:axId val="426262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6.79</c:v>
                </c:pt>
                <c:pt idx="1">
                  <c:v>-13.33</c:v>
                </c:pt>
                <c:pt idx="2">
                  <c:v>12.72</c:v>
                </c:pt>
                <c:pt idx="3">
                  <c:v>-11.29</c:v>
                </c:pt>
                <c:pt idx="4">
                  <c:v>2.58</c:v>
                </c:pt>
              </c:numCache>
            </c:numRef>
          </c:val>
          <c:smooth val="0"/>
          <c:extLst xmlns:c16r2="http://schemas.microsoft.com/office/drawing/2015/06/chart">
            <c:ext xmlns:c16="http://schemas.microsoft.com/office/drawing/2014/chart" uri="{C3380CC4-5D6E-409C-BE32-E72D297353CC}">
              <c16:uniqueId val="{00000002-94E6-4CE8-83FE-31F7A90716E3}"/>
            </c:ext>
          </c:extLst>
        </c:ser>
        <c:dLbls>
          <c:showLegendKey val="0"/>
          <c:showVal val="0"/>
          <c:showCatName val="0"/>
          <c:showSerName val="0"/>
          <c:showPercent val="0"/>
          <c:showBubbleSize val="0"/>
        </c:dLbls>
        <c:marker val="1"/>
        <c:smooth val="0"/>
        <c:axId val="445820168"/>
        <c:axId val="426262288"/>
      </c:lineChart>
      <c:catAx>
        <c:axId val="445820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6262288"/>
        <c:crosses val="autoZero"/>
        <c:auto val="1"/>
        <c:lblAlgn val="ctr"/>
        <c:lblOffset val="100"/>
        <c:tickLblSkip val="1"/>
        <c:tickMarkSkip val="1"/>
        <c:noMultiLvlLbl val="0"/>
      </c:catAx>
      <c:valAx>
        <c:axId val="42626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820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D42-40C3-9490-F9E9B471FB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D42-40C3-9490-F9E9B471FB76}"/>
            </c:ext>
          </c:extLst>
        </c:ser>
        <c:ser>
          <c:idx val="2"/>
          <c:order val="2"/>
          <c:tx>
            <c:strRef>
              <c:f>データシート!$A$29</c:f>
              <c:strCache>
                <c:ptCount val="1"/>
                <c:pt idx="0">
                  <c:v>小坂町中小企業従業員退職金等共済事業特別会計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D42-40C3-9490-F9E9B471FB76}"/>
            </c:ext>
          </c:extLst>
        </c:ser>
        <c:ser>
          <c:idx val="3"/>
          <c:order val="3"/>
          <c:tx>
            <c:strRef>
              <c:f>データシート!$A$30</c:f>
              <c:strCache>
                <c:ptCount val="1"/>
                <c:pt idx="0">
                  <c:v>小坂町歯科診療所特別会計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D42-40C3-9490-F9E9B471FB76}"/>
            </c:ext>
          </c:extLst>
        </c:ser>
        <c:ser>
          <c:idx val="4"/>
          <c:order val="4"/>
          <c:tx>
            <c:strRef>
              <c:f>データシート!$A$31</c:f>
              <c:strCache>
                <c:ptCount val="1"/>
                <c:pt idx="0">
                  <c:v>小坂町介護保険特別会計（介護サービス事業勘定）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D42-40C3-9490-F9E9B471FB76}"/>
            </c:ext>
          </c:extLst>
        </c:ser>
        <c:ser>
          <c:idx val="5"/>
          <c:order val="5"/>
          <c:tx>
            <c:strRef>
              <c:f>データシート!$A$32</c:f>
              <c:strCache>
                <c:ptCount val="1"/>
                <c:pt idx="0">
                  <c:v>小坂町後期高齢者医療特別会計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6D42-40C3-9490-F9E9B471FB76}"/>
            </c:ext>
          </c:extLst>
        </c:ser>
        <c:ser>
          <c:idx val="6"/>
          <c:order val="6"/>
          <c:tx>
            <c:strRef>
              <c:f>データシート!$A$33</c:f>
              <c:strCache>
                <c:ptCount val="1"/>
                <c:pt idx="0">
                  <c:v>小坂町介護保険特別会計（保険事業勘定）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0.02</c:v>
                </c:pt>
                <c:pt idx="4">
                  <c:v>#N/A</c:v>
                </c:pt>
                <c:pt idx="5">
                  <c:v>0.53</c:v>
                </c:pt>
                <c:pt idx="6">
                  <c:v>#N/A</c:v>
                </c:pt>
                <c:pt idx="7">
                  <c:v>0.74</c:v>
                </c:pt>
                <c:pt idx="8">
                  <c:v>#N/A</c:v>
                </c:pt>
                <c:pt idx="9">
                  <c:v>0.56999999999999995</c:v>
                </c:pt>
              </c:numCache>
            </c:numRef>
          </c:val>
          <c:extLst xmlns:c16r2="http://schemas.microsoft.com/office/drawing/2015/06/chart">
            <c:ext xmlns:c16="http://schemas.microsoft.com/office/drawing/2014/chart" uri="{C3380CC4-5D6E-409C-BE32-E72D297353CC}">
              <c16:uniqueId val="{00000006-6D42-40C3-9490-F9E9B471FB76}"/>
            </c:ext>
          </c:extLst>
        </c:ser>
        <c:ser>
          <c:idx val="7"/>
          <c:order val="7"/>
          <c:tx>
            <c:strRef>
              <c:f>データシート!$A$34</c:f>
              <c:strCache>
                <c:ptCount val="1"/>
                <c:pt idx="0">
                  <c:v>小坂町国民健康保険特別会計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0.45</c:v>
                </c:pt>
                <c:pt idx="2">
                  <c:v>#N/A</c:v>
                </c:pt>
                <c:pt idx="3">
                  <c:v>0.08</c:v>
                </c:pt>
                <c:pt idx="4">
                  <c:v>#N/A</c:v>
                </c:pt>
                <c:pt idx="5">
                  <c:v>0.13</c:v>
                </c:pt>
                <c:pt idx="6">
                  <c:v>#N/A</c:v>
                </c:pt>
                <c:pt idx="7">
                  <c:v>0.87</c:v>
                </c:pt>
                <c:pt idx="8">
                  <c:v>#N/A</c:v>
                </c:pt>
                <c:pt idx="9">
                  <c:v>1.46</c:v>
                </c:pt>
              </c:numCache>
            </c:numRef>
          </c:val>
          <c:extLst xmlns:c16r2="http://schemas.microsoft.com/office/drawing/2015/06/chart">
            <c:ext xmlns:c16="http://schemas.microsoft.com/office/drawing/2014/chart" uri="{C3380CC4-5D6E-409C-BE32-E72D297353CC}">
              <c16:uniqueId val="{00000007-6D42-40C3-9490-F9E9B471FB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6.25</c:v>
                </c:pt>
                <c:pt idx="2">
                  <c:v>#N/A</c:v>
                </c:pt>
                <c:pt idx="3">
                  <c:v>5.79</c:v>
                </c:pt>
                <c:pt idx="4">
                  <c:v>#N/A</c:v>
                </c:pt>
                <c:pt idx="5">
                  <c:v>5.79</c:v>
                </c:pt>
                <c:pt idx="6">
                  <c:v>#N/A</c:v>
                </c:pt>
                <c:pt idx="7">
                  <c:v>3.92</c:v>
                </c:pt>
                <c:pt idx="8">
                  <c:v>#N/A</c:v>
                </c:pt>
                <c:pt idx="9">
                  <c:v>4.3600000000000003</c:v>
                </c:pt>
              </c:numCache>
            </c:numRef>
          </c:val>
          <c:extLst xmlns:c16r2="http://schemas.microsoft.com/office/drawing/2015/06/chart">
            <c:ext xmlns:c16="http://schemas.microsoft.com/office/drawing/2014/chart" uri="{C3380CC4-5D6E-409C-BE32-E72D297353CC}">
              <c16:uniqueId val="{00000008-6D42-40C3-9490-F9E9B471FB76}"/>
            </c:ext>
          </c:extLst>
        </c:ser>
        <c:ser>
          <c:idx val="9"/>
          <c:order val="9"/>
          <c:tx>
            <c:strRef>
              <c:f>データシート!$A$36</c:f>
              <c:strCache>
                <c:ptCount val="1"/>
                <c:pt idx="0">
                  <c:v>小坂町水道事業会計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7.23</c:v>
                </c:pt>
                <c:pt idx="2">
                  <c:v>#N/A</c:v>
                </c:pt>
                <c:pt idx="3">
                  <c:v>8.6999999999999993</c:v>
                </c:pt>
                <c:pt idx="4">
                  <c:v>#N/A</c:v>
                </c:pt>
                <c:pt idx="5">
                  <c:v>8.7799999999999994</c:v>
                </c:pt>
                <c:pt idx="6">
                  <c:v>#N/A</c:v>
                </c:pt>
                <c:pt idx="7">
                  <c:v>9.73</c:v>
                </c:pt>
                <c:pt idx="8">
                  <c:v>#N/A</c:v>
                </c:pt>
                <c:pt idx="9">
                  <c:v>10.54</c:v>
                </c:pt>
              </c:numCache>
            </c:numRef>
          </c:val>
          <c:extLst xmlns:c16r2="http://schemas.microsoft.com/office/drawing/2015/06/chart">
            <c:ext xmlns:c16="http://schemas.microsoft.com/office/drawing/2014/chart" uri="{C3380CC4-5D6E-409C-BE32-E72D297353CC}">
              <c16:uniqueId val="{00000009-6D42-40C3-9490-F9E9B471FB76}"/>
            </c:ext>
          </c:extLst>
        </c:ser>
        <c:dLbls>
          <c:showLegendKey val="0"/>
          <c:showVal val="0"/>
          <c:showCatName val="0"/>
          <c:showSerName val="0"/>
          <c:showPercent val="0"/>
          <c:showBubbleSize val="0"/>
        </c:dLbls>
        <c:gapWidth val="150"/>
        <c:overlap val="100"/>
        <c:axId val="426263464"/>
        <c:axId val="426263856"/>
      </c:barChart>
      <c:catAx>
        <c:axId val="42626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263856"/>
        <c:crosses val="autoZero"/>
        <c:auto val="1"/>
        <c:lblAlgn val="ctr"/>
        <c:lblOffset val="100"/>
        <c:tickLblSkip val="1"/>
        <c:tickMarkSkip val="1"/>
        <c:noMultiLvlLbl val="0"/>
      </c:catAx>
      <c:valAx>
        <c:axId val="42626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263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367</c:v>
                </c:pt>
                <c:pt idx="5">
                  <c:v>364</c:v>
                </c:pt>
                <c:pt idx="8">
                  <c:v>359</c:v>
                </c:pt>
                <c:pt idx="11">
                  <c:v>372</c:v>
                </c:pt>
                <c:pt idx="14">
                  <c:v>429</c:v>
                </c:pt>
              </c:numCache>
            </c:numRef>
          </c:val>
          <c:extLst xmlns:c16r2="http://schemas.microsoft.com/office/drawing/2015/06/chart">
            <c:ext xmlns:c16="http://schemas.microsoft.com/office/drawing/2014/chart" uri="{C3380CC4-5D6E-409C-BE32-E72D297353CC}">
              <c16:uniqueId val="{00000000-8823-4296-9695-4F6F05AE3D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823-4296-9695-4F6F05AE3D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16</c:v>
                </c:pt>
                <c:pt idx="6">
                  <c:v>16</c:v>
                </c:pt>
                <c:pt idx="9">
                  <c:v>13</c:v>
                </c:pt>
                <c:pt idx="12">
                  <c:v>13</c:v>
                </c:pt>
              </c:numCache>
            </c:numRef>
          </c:val>
          <c:extLst xmlns:c16r2="http://schemas.microsoft.com/office/drawing/2015/06/chart">
            <c:ext xmlns:c16="http://schemas.microsoft.com/office/drawing/2014/chart" uri="{C3380CC4-5D6E-409C-BE32-E72D297353CC}">
              <c16:uniqueId val="{00000002-8823-4296-9695-4F6F05AE3D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11</c:v>
                </c:pt>
                <c:pt idx="6">
                  <c:v>10</c:v>
                </c:pt>
                <c:pt idx="9">
                  <c:v>11</c:v>
                </c:pt>
                <c:pt idx="12">
                  <c:v>0</c:v>
                </c:pt>
              </c:numCache>
            </c:numRef>
          </c:val>
          <c:extLst xmlns:c16r2="http://schemas.microsoft.com/office/drawing/2015/06/chart">
            <c:ext xmlns:c16="http://schemas.microsoft.com/office/drawing/2014/chart" uri="{C3380CC4-5D6E-409C-BE32-E72D297353CC}">
              <c16:uniqueId val="{00000003-8823-4296-9695-4F6F05AE3D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214</c:v>
                </c:pt>
                <c:pt idx="3">
                  <c:v>210</c:v>
                </c:pt>
                <c:pt idx="6">
                  <c:v>224</c:v>
                </c:pt>
                <c:pt idx="9">
                  <c:v>218</c:v>
                </c:pt>
                <c:pt idx="12">
                  <c:v>227</c:v>
                </c:pt>
              </c:numCache>
            </c:numRef>
          </c:val>
          <c:extLst xmlns:c16r2="http://schemas.microsoft.com/office/drawing/2015/06/chart">
            <c:ext xmlns:c16="http://schemas.microsoft.com/office/drawing/2014/chart" uri="{C3380CC4-5D6E-409C-BE32-E72D297353CC}">
              <c16:uniqueId val="{00000004-8823-4296-9695-4F6F05AE3D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823-4296-9695-4F6F05AE3D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823-4296-9695-4F6F05AE3D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433</c:v>
                </c:pt>
                <c:pt idx="3">
                  <c:v>425</c:v>
                </c:pt>
                <c:pt idx="6">
                  <c:v>427</c:v>
                </c:pt>
                <c:pt idx="9">
                  <c:v>436</c:v>
                </c:pt>
                <c:pt idx="12">
                  <c:v>531</c:v>
                </c:pt>
              </c:numCache>
            </c:numRef>
          </c:val>
          <c:extLst xmlns:c16r2="http://schemas.microsoft.com/office/drawing/2015/06/chart">
            <c:ext xmlns:c16="http://schemas.microsoft.com/office/drawing/2014/chart" uri="{C3380CC4-5D6E-409C-BE32-E72D297353CC}">
              <c16:uniqueId val="{00000007-8823-4296-9695-4F6F05AE3DD0}"/>
            </c:ext>
          </c:extLst>
        </c:ser>
        <c:dLbls>
          <c:showLegendKey val="0"/>
          <c:showVal val="0"/>
          <c:showCatName val="0"/>
          <c:showSerName val="0"/>
          <c:showPercent val="0"/>
          <c:showBubbleSize val="0"/>
        </c:dLbls>
        <c:gapWidth val="100"/>
        <c:overlap val="100"/>
        <c:axId val="77474080"/>
        <c:axId val="77474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309</c:v>
                </c:pt>
                <c:pt idx="2">
                  <c:v>#N/A</c:v>
                </c:pt>
                <c:pt idx="3">
                  <c:v>#N/A</c:v>
                </c:pt>
                <c:pt idx="4">
                  <c:v>298</c:v>
                </c:pt>
                <c:pt idx="5">
                  <c:v>#N/A</c:v>
                </c:pt>
                <c:pt idx="6">
                  <c:v>#N/A</c:v>
                </c:pt>
                <c:pt idx="7">
                  <c:v>318</c:v>
                </c:pt>
                <c:pt idx="8">
                  <c:v>#N/A</c:v>
                </c:pt>
                <c:pt idx="9">
                  <c:v>#N/A</c:v>
                </c:pt>
                <c:pt idx="10">
                  <c:v>306</c:v>
                </c:pt>
                <c:pt idx="11">
                  <c:v>#N/A</c:v>
                </c:pt>
                <c:pt idx="12">
                  <c:v>#N/A</c:v>
                </c:pt>
                <c:pt idx="13">
                  <c:v>342</c:v>
                </c:pt>
                <c:pt idx="14">
                  <c:v>#N/A</c:v>
                </c:pt>
              </c:numCache>
            </c:numRef>
          </c:val>
          <c:smooth val="0"/>
          <c:extLst xmlns:c16r2="http://schemas.microsoft.com/office/drawing/2015/06/chart">
            <c:ext xmlns:c16="http://schemas.microsoft.com/office/drawing/2014/chart" uri="{C3380CC4-5D6E-409C-BE32-E72D297353CC}">
              <c16:uniqueId val="{00000008-8823-4296-9695-4F6F05AE3DD0}"/>
            </c:ext>
          </c:extLst>
        </c:ser>
        <c:dLbls>
          <c:showLegendKey val="0"/>
          <c:showVal val="0"/>
          <c:showCatName val="0"/>
          <c:showSerName val="0"/>
          <c:showPercent val="0"/>
          <c:showBubbleSize val="0"/>
        </c:dLbls>
        <c:marker val="1"/>
        <c:smooth val="0"/>
        <c:axId val="77474080"/>
        <c:axId val="77474472"/>
      </c:lineChart>
      <c:catAx>
        <c:axId val="7747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474472"/>
        <c:crosses val="autoZero"/>
        <c:auto val="1"/>
        <c:lblAlgn val="ctr"/>
        <c:lblOffset val="100"/>
        <c:tickLblSkip val="1"/>
        <c:tickMarkSkip val="1"/>
        <c:noMultiLvlLbl val="0"/>
      </c:catAx>
      <c:valAx>
        <c:axId val="77474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47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4479</c:v>
                </c:pt>
                <c:pt idx="5">
                  <c:v>4464</c:v>
                </c:pt>
                <c:pt idx="8">
                  <c:v>4556</c:v>
                </c:pt>
                <c:pt idx="11">
                  <c:v>4575</c:v>
                </c:pt>
                <c:pt idx="14">
                  <c:v>4608</c:v>
                </c:pt>
              </c:numCache>
            </c:numRef>
          </c:val>
          <c:extLst xmlns:c16r2="http://schemas.microsoft.com/office/drawing/2015/06/chart">
            <c:ext xmlns:c16="http://schemas.microsoft.com/office/drawing/2014/chart" uri="{C3380CC4-5D6E-409C-BE32-E72D297353CC}">
              <c16:uniqueId val="{00000000-4B1D-4C89-A33F-8001A82B6B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60</c:v>
                </c:pt>
                <c:pt idx="5">
                  <c:v>47</c:v>
                </c:pt>
                <c:pt idx="8">
                  <c:v>44</c:v>
                </c:pt>
                <c:pt idx="11">
                  <c:v>36</c:v>
                </c:pt>
                <c:pt idx="14">
                  <c:v>28</c:v>
                </c:pt>
              </c:numCache>
            </c:numRef>
          </c:val>
          <c:extLst xmlns:c16r2="http://schemas.microsoft.com/office/drawing/2015/06/chart">
            <c:ext xmlns:c16="http://schemas.microsoft.com/office/drawing/2014/chart" uri="{C3380CC4-5D6E-409C-BE32-E72D297353CC}">
              <c16:uniqueId val="{00000001-4B1D-4C89-A33F-8001A82B6B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1936</c:v>
                </c:pt>
                <c:pt idx="5">
                  <c:v>1563</c:v>
                </c:pt>
                <c:pt idx="8">
                  <c:v>1982</c:v>
                </c:pt>
                <c:pt idx="11">
                  <c:v>1875</c:v>
                </c:pt>
                <c:pt idx="14">
                  <c:v>1891</c:v>
                </c:pt>
              </c:numCache>
            </c:numRef>
          </c:val>
          <c:extLst xmlns:c16r2="http://schemas.microsoft.com/office/drawing/2015/06/chart">
            <c:ext xmlns:c16="http://schemas.microsoft.com/office/drawing/2014/chart" uri="{C3380CC4-5D6E-409C-BE32-E72D297353CC}">
              <c16:uniqueId val="{00000002-4B1D-4C89-A33F-8001A82B6B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B1D-4C89-A33F-8001A82B6B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B1D-4C89-A33F-8001A82B6B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B1D-4C89-A33F-8001A82B6B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698</c:v>
                </c:pt>
                <c:pt idx="3">
                  <c:v>654</c:v>
                </c:pt>
                <c:pt idx="6">
                  <c:v>605</c:v>
                </c:pt>
                <c:pt idx="9">
                  <c:v>571</c:v>
                </c:pt>
                <c:pt idx="12">
                  <c:v>538</c:v>
                </c:pt>
              </c:numCache>
            </c:numRef>
          </c:val>
          <c:extLst xmlns:c16r2="http://schemas.microsoft.com/office/drawing/2015/06/chart">
            <c:ext xmlns:c16="http://schemas.microsoft.com/office/drawing/2014/chart" uri="{C3380CC4-5D6E-409C-BE32-E72D297353CC}">
              <c16:uniqueId val="{00000006-4B1D-4C89-A33F-8001A82B6B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197</c:v>
                </c:pt>
                <c:pt idx="3">
                  <c:v>313</c:v>
                </c:pt>
                <c:pt idx="6">
                  <c:v>156</c:v>
                </c:pt>
                <c:pt idx="9">
                  <c:v>141</c:v>
                </c:pt>
                <c:pt idx="12">
                  <c:v>133</c:v>
                </c:pt>
              </c:numCache>
            </c:numRef>
          </c:val>
          <c:extLst xmlns:c16r2="http://schemas.microsoft.com/office/drawing/2015/06/chart">
            <c:ext xmlns:c16="http://schemas.microsoft.com/office/drawing/2014/chart" uri="{C3380CC4-5D6E-409C-BE32-E72D297353CC}">
              <c16:uniqueId val="{00000007-4B1D-4C89-A33F-8001A82B6B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3032</c:v>
                </c:pt>
                <c:pt idx="3">
                  <c:v>3280</c:v>
                </c:pt>
                <c:pt idx="6">
                  <c:v>3530</c:v>
                </c:pt>
                <c:pt idx="9">
                  <c:v>3488</c:v>
                </c:pt>
                <c:pt idx="12">
                  <c:v>3404</c:v>
                </c:pt>
              </c:numCache>
            </c:numRef>
          </c:val>
          <c:extLst xmlns:c16r2="http://schemas.microsoft.com/office/drawing/2015/06/chart">
            <c:ext xmlns:c16="http://schemas.microsoft.com/office/drawing/2014/chart" uri="{C3380CC4-5D6E-409C-BE32-E72D297353CC}">
              <c16:uniqueId val="{00000008-4B1D-4C89-A33F-8001A82B6B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124</c:v>
                </c:pt>
                <c:pt idx="3">
                  <c:v>110</c:v>
                </c:pt>
                <c:pt idx="6">
                  <c:v>96</c:v>
                </c:pt>
                <c:pt idx="9">
                  <c:v>85</c:v>
                </c:pt>
                <c:pt idx="12">
                  <c:v>74</c:v>
                </c:pt>
              </c:numCache>
            </c:numRef>
          </c:val>
          <c:extLst xmlns:c16r2="http://schemas.microsoft.com/office/drawing/2015/06/chart">
            <c:ext xmlns:c16="http://schemas.microsoft.com/office/drawing/2014/chart" uri="{C3380CC4-5D6E-409C-BE32-E72D297353CC}">
              <c16:uniqueId val="{00000009-4B1D-4C89-A33F-8001A82B6B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5066</c:v>
                </c:pt>
                <c:pt idx="3">
                  <c:v>5131</c:v>
                </c:pt>
                <c:pt idx="6">
                  <c:v>5133</c:v>
                </c:pt>
                <c:pt idx="9">
                  <c:v>5074</c:v>
                </c:pt>
                <c:pt idx="12">
                  <c:v>5065</c:v>
                </c:pt>
              </c:numCache>
            </c:numRef>
          </c:val>
          <c:extLst xmlns:c16r2="http://schemas.microsoft.com/office/drawing/2015/06/chart">
            <c:ext xmlns:c16="http://schemas.microsoft.com/office/drawing/2014/chart" uri="{C3380CC4-5D6E-409C-BE32-E72D297353CC}">
              <c16:uniqueId val="{0000000A-4B1D-4C89-A33F-8001A82B6B4B}"/>
            </c:ext>
          </c:extLst>
        </c:ser>
        <c:dLbls>
          <c:showLegendKey val="0"/>
          <c:showVal val="0"/>
          <c:showCatName val="0"/>
          <c:showSerName val="0"/>
          <c:showPercent val="0"/>
          <c:showBubbleSize val="0"/>
        </c:dLbls>
        <c:gapWidth val="100"/>
        <c:overlap val="100"/>
        <c:axId val="455087752"/>
        <c:axId val="455087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2642</c:v>
                </c:pt>
                <c:pt idx="2">
                  <c:v>#N/A</c:v>
                </c:pt>
                <c:pt idx="3">
                  <c:v>#N/A</c:v>
                </c:pt>
                <c:pt idx="4">
                  <c:v>3413</c:v>
                </c:pt>
                <c:pt idx="5">
                  <c:v>#N/A</c:v>
                </c:pt>
                <c:pt idx="6">
                  <c:v>#N/A</c:v>
                </c:pt>
                <c:pt idx="7">
                  <c:v>2938</c:v>
                </c:pt>
                <c:pt idx="8">
                  <c:v>#N/A</c:v>
                </c:pt>
                <c:pt idx="9">
                  <c:v>#N/A</c:v>
                </c:pt>
                <c:pt idx="10">
                  <c:v>2873</c:v>
                </c:pt>
                <c:pt idx="11">
                  <c:v>#N/A</c:v>
                </c:pt>
                <c:pt idx="12">
                  <c:v>#N/A</c:v>
                </c:pt>
                <c:pt idx="13">
                  <c:v>2685</c:v>
                </c:pt>
                <c:pt idx="14">
                  <c:v>#N/A</c:v>
                </c:pt>
              </c:numCache>
            </c:numRef>
          </c:val>
          <c:smooth val="0"/>
          <c:extLst xmlns:c16r2="http://schemas.microsoft.com/office/drawing/2015/06/chart">
            <c:ext xmlns:c16="http://schemas.microsoft.com/office/drawing/2014/chart" uri="{C3380CC4-5D6E-409C-BE32-E72D297353CC}">
              <c16:uniqueId val="{0000000B-4B1D-4C89-A33F-8001A82B6B4B}"/>
            </c:ext>
          </c:extLst>
        </c:ser>
        <c:dLbls>
          <c:showLegendKey val="0"/>
          <c:showVal val="0"/>
          <c:showCatName val="0"/>
          <c:showSerName val="0"/>
          <c:showPercent val="0"/>
          <c:showBubbleSize val="0"/>
        </c:dLbls>
        <c:marker val="1"/>
        <c:smooth val="0"/>
        <c:axId val="455087752"/>
        <c:axId val="455087360"/>
      </c:lineChart>
      <c:catAx>
        <c:axId val="45508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5087360"/>
        <c:crosses val="autoZero"/>
        <c:auto val="1"/>
        <c:lblAlgn val="ctr"/>
        <c:lblOffset val="100"/>
        <c:tickLblSkip val="1"/>
        <c:tickMarkSkip val="1"/>
        <c:noMultiLvlLbl val="0"/>
      </c:catAx>
      <c:valAx>
        <c:axId val="45508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087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1221</c:v>
                </c:pt>
                <c:pt idx="1">
                  <c:v>969</c:v>
                </c:pt>
                <c:pt idx="2">
                  <c:v>1027</c:v>
                </c:pt>
              </c:numCache>
            </c:numRef>
          </c:val>
          <c:extLst xmlns:c16r2="http://schemas.microsoft.com/office/drawing/2015/06/chart">
            <c:ext xmlns:c16="http://schemas.microsoft.com/office/drawing/2014/chart" uri="{C3380CC4-5D6E-409C-BE32-E72D297353CC}">
              <c16:uniqueId val="{00000000-D2EE-44A0-875E-77300D3A83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408</c:v>
                </c:pt>
                <c:pt idx="1">
                  <c:v>495</c:v>
                </c:pt>
                <c:pt idx="2">
                  <c:v>460</c:v>
                </c:pt>
              </c:numCache>
            </c:numRef>
          </c:val>
          <c:extLst xmlns:c16r2="http://schemas.microsoft.com/office/drawing/2015/06/chart">
            <c:ext xmlns:c16="http://schemas.microsoft.com/office/drawing/2014/chart" uri="{C3380CC4-5D6E-409C-BE32-E72D297353CC}">
              <c16:uniqueId val="{00000001-D2EE-44A0-875E-77300D3A83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280</c:v>
                </c:pt>
                <c:pt idx="1">
                  <c:v>296</c:v>
                </c:pt>
                <c:pt idx="2">
                  <c:v>268</c:v>
                </c:pt>
              </c:numCache>
            </c:numRef>
          </c:val>
          <c:extLst xmlns:c16r2="http://schemas.microsoft.com/office/drawing/2015/06/chart">
            <c:ext xmlns:c16="http://schemas.microsoft.com/office/drawing/2014/chart" uri="{C3380CC4-5D6E-409C-BE32-E72D297353CC}">
              <c16:uniqueId val="{00000002-D2EE-44A0-875E-77300D3A8375}"/>
            </c:ext>
          </c:extLst>
        </c:ser>
        <c:dLbls>
          <c:showLegendKey val="0"/>
          <c:showVal val="0"/>
          <c:showCatName val="0"/>
          <c:showSerName val="0"/>
          <c:showPercent val="0"/>
          <c:showBubbleSize val="0"/>
        </c:dLbls>
        <c:gapWidth val="120"/>
        <c:overlap val="100"/>
        <c:axId val="451129488"/>
        <c:axId val="426637704"/>
      </c:barChart>
      <c:catAx>
        <c:axId val="45112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6637704"/>
        <c:crosses val="autoZero"/>
        <c:auto val="1"/>
        <c:lblAlgn val="ctr"/>
        <c:lblOffset val="100"/>
        <c:tickLblSkip val="1"/>
        <c:tickMarkSkip val="1"/>
        <c:noMultiLvlLbl val="0"/>
      </c:catAx>
      <c:valAx>
        <c:axId val="426637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112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9FC-4AE0-A0EF-79988A8BCDD7}"/>
                </c:ext>
                <c:ext xmlns:c15="http://schemas.microsoft.com/office/drawing/2012/chart" uri="{CE6537A1-D6FC-4f65-9D91-7224C49458BB}">
                  <c15:dlblFieldTable>
                    <c15:dlblFTEntry>
                      <c15:txfldGUID>{24893651-00A0-4F90-BAD4-2B5631E3513D}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9FC-4AE0-A0EF-79988A8BCDD7}"/>
                </c:ext>
                <c:ext xmlns:c15="http://schemas.microsoft.com/office/drawing/2012/chart" uri="{CE6537A1-D6FC-4f65-9D91-7224C49458BB}">
                  <c15:dlblFieldTable>
                    <c15:dlblFTEntry>
                      <c15:txfldGUID>{13788169-BDDF-4E75-A194-B976F5B8598F}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9FC-4AE0-A0EF-79988A8BCDD7}"/>
                </c:ext>
                <c:ext xmlns:c15="http://schemas.microsoft.com/office/drawing/2012/chart" uri="{CE6537A1-D6FC-4f65-9D91-7224C49458BB}">
                  <c15:dlblFieldTable>
                    <c15:dlblFTEntry>
                      <c15:txfldGUID>{33524074-98FD-4EFD-A43F-46B9047A3869}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9FC-4AE0-A0EF-79988A8BCDD7}"/>
                </c:ext>
                <c:ext xmlns:c15="http://schemas.microsoft.com/office/drawing/2012/chart" uri="{CE6537A1-D6FC-4f65-9D91-7224C49458BB}">
                  <c15:dlblFieldTable>
                    <c15:dlblFTEntry>
                      <c15:txfldGUID>{9EDDC080-B0B9-4A40-AB73-FF9B051C90A6}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9FC-4AE0-A0EF-79988A8BCDD7}"/>
                </c:ext>
                <c:ext xmlns:c15="http://schemas.microsoft.com/office/drawing/2012/chart" uri="{CE6537A1-D6FC-4f65-9D91-7224C49458BB}">
                  <c15:dlblFieldTable>
                    <c15:dlblFTEntry>
                      <c15:txfldGUID>{66B4A734-422E-4227-8405-729B2A401E61}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9FC-4AE0-A0EF-79988A8BCDD7}"/>
                </c:ext>
                <c:ext xmlns:c15="http://schemas.microsoft.com/office/drawing/2012/chart" uri="{CE6537A1-D6FC-4f65-9D91-7224C49458BB}">
                  <c15:dlblFieldTable>
                    <c15:dlblFTEntry>
                      <c15:txfldGUID>{90ED0966-FFA0-44E7-B284-756D437D4B4E}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9FC-4AE0-A0EF-79988A8BCDD7}"/>
                </c:ext>
                <c:ext xmlns:c15="http://schemas.microsoft.com/office/drawing/2012/chart" uri="{CE6537A1-D6FC-4f65-9D91-7224C49458BB}">
                  <c15:layout/>
                  <c15:dlblFieldTable>
                    <c15:dlblFTEntry>
                      <c15:txfldGUID>{E7EBA336-F737-4539-AE5B-9BF2A7DDB193}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9FC-4AE0-A0EF-79988A8BCDD7}"/>
                </c:ext>
                <c:ext xmlns:c15="http://schemas.microsoft.com/office/drawing/2012/chart" uri="{CE6537A1-D6FC-4f65-9D91-7224C49458BB}">
                  <c15:layout/>
                  <c15:dlblFieldTable>
                    <c15:dlblFTEntry>
                      <c15:txfldGUID>{28F3C3FF-B571-4793-87C6-EEA75D8388A7}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9FC-4AE0-A0EF-79988A8BCDD7}"/>
                </c:ext>
                <c:ext xmlns:c15="http://schemas.microsoft.com/office/drawing/2012/chart" uri="{CE6537A1-D6FC-4f65-9D91-7224C49458BB}">
                  <c15:layout/>
                  <c15:dlblFieldTable>
                    <c15:dlblFTEntry>
                      <c15:txfldGUID>{5C8B0E0C-0FB6-493F-98EB-980005527065}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54.1</c:v>
                </c:pt>
                <c:pt idx="24">
                  <c:v>57.1</c:v>
                </c:pt>
                <c:pt idx="32">
                  <c:v>57.7</c:v>
                </c:pt>
              </c:numCache>
            </c:numRef>
          </c:xVal>
          <c:yVal>
            <c:numRef>
              <c:f>公会計指標分析・財政指標組合せ分析表!$BP$51:$DC$51</c:f>
              <c:numCache>
                <c:formatCode>#,##0.0;"▲ "#,##0.0</c:formatCode>
                <c:ptCount val="40"/>
                <c:pt idx="16">
                  <c:v>125.7</c:v>
                </c:pt>
                <c:pt idx="24">
                  <c:v>123.7</c:v>
                </c:pt>
                <c:pt idx="32">
                  <c:v>122.1</c:v>
                </c:pt>
              </c:numCache>
            </c:numRef>
          </c:yVal>
          <c:smooth val="0"/>
          <c:extLst xmlns:c16r2="http://schemas.microsoft.com/office/drawing/2015/06/chart">
            <c:ext xmlns:c16="http://schemas.microsoft.com/office/drawing/2014/chart" uri="{C3380CC4-5D6E-409C-BE32-E72D297353CC}">
              <c16:uniqueId val="{00000009-19FC-4AE0-A0EF-79988A8BCD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9FC-4AE0-A0EF-79988A8BCDD7}"/>
                </c:ext>
                <c:ext xmlns:c15="http://schemas.microsoft.com/office/drawing/2012/chart" uri="{CE6537A1-D6FC-4f65-9D91-7224C49458BB}">
                  <c15:dlblFieldTable>
                    <c15:dlblFTEntry>
                      <c15:txfldGUID>{36F3A15D-7C2F-45F7-B6DB-C95350D517FE}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9FC-4AE0-A0EF-79988A8BCDD7}"/>
                </c:ext>
                <c:ext xmlns:c15="http://schemas.microsoft.com/office/drawing/2012/chart" uri="{CE6537A1-D6FC-4f65-9D91-7224C49458BB}">
                  <c15:dlblFieldTable>
                    <c15:dlblFTEntry>
                      <c15:txfldGUID>{4D48467E-104E-4955-8020-0DAFEF4B0955}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9FC-4AE0-A0EF-79988A8BCDD7}"/>
                </c:ext>
                <c:ext xmlns:c15="http://schemas.microsoft.com/office/drawing/2012/chart" uri="{CE6537A1-D6FC-4f65-9D91-7224C49458BB}">
                  <c15:dlblFieldTable>
                    <c15:dlblFTEntry>
                      <c15:txfldGUID>{138AE5FF-B5DF-4258-89AA-BE9C5525C454}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9FC-4AE0-A0EF-79988A8BCDD7}"/>
                </c:ext>
                <c:ext xmlns:c15="http://schemas.microsoft.com/office/drawing/2012/chart" uri="{CE6537A1-D6FC-4f65-9D91-7224C49458BB}">
                  <c15:dlblFieldTable>
                    <c15:dlblFTEntry>
                      <c15:txfldGUID>{14B5F5F0-A45C-4BC7-9211-E856EA227132}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9FC-4AE0-A0EF-79988A8BCDD7}"/>
                </c:ext>
                <c:ext xmlns:c15="http://schemas.microsoft.com/office/drawing/2012/chart" uri="{CE6537A1-D6FC-4f65-9D91-7224C49458BB}">
                  <c15:dlblFieldTable>
                    <c15:dlblFTEntry>
                      <c15:txfldGUID>{1118B49F-AAA1-4792-91D4-0D1A0F5F515F}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9FC-4AE0-A0EF-79988A8BCDD7}"/>
                </c:ext>
                <c:ext xmlns:c15="http://schemas.microsoft.com/office/drawing/2012/chart" uri="{CE6537A1-D6FC-4f65-9D91-7224C49458BB}">
                  <c15:dlblFieldTable>
                    <c15:dlblFTEntry>
                      <c15:txfldGUID>{B76F1F10-1EF3-4C66-8EBE-B25C78EC2800}</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9FC-4AE0-A0EF-79988A8BCDD7}"/>
                </c:ext>
                <c:ext xmlns:c15="http://schemas.microsoft.com/office/drawing/2012/chart" uri="{CE6537A1-D6FC-4f65-9D91-7224C49458BB}">
                  <c15:layout/>
                  <c15:dlblFieldTable>
                    <c15:dlblFTEntry>
                      <c15:txfldGUID>{1FFED247-FAAD-485A-9503-D366F5064079}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9FC-4AE0-A0EF-79988A8BCDD7}"/>
                </c:ext>
                <c:ext xmlns:c15="http://schemas.microsoft.com/office/drawing/2012/chart" uri="{CE6537A1-D6FC-4f65-9D91-7224C49458BB}">
                  <c15:layout/>
                  <c15:dlblFieldTable>
                    <c15:dlblFTEntry>
                      <c15:txfldGUID>{914915B5-68B9-47CF-9FE9-5E18B5D029FE}</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9FC-4AE0-A0EF-79988A8BCDD7}"/>
                </c:ext>
                <c:ext xmlns:c15="http://schemas.microsoft.com/office/drawing/2012/chart" uri="{CE6537A1-D6FC-4f65-9D91-7224C49458BB}">
                  <c15:layout/>
                  <c15:dlblFieldTable>
                    <c15:dlblFTEntry>
                      <c15:txfldGUID>{1E86D01B-3A29-468F-BCBD-77E12695E15B}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58.7</c:v>
                </c:pt>
                <c:pt idx="32">
                  <c:v>60.9</c:v>
                </c:pt>
              </c:numCache>
            </c:numRef>
          </c:xVal>
          <c:yVal>
            <c:numRef>
              <c:f>公会計指標分析・財政指標組合せ分析表!$BP$55:$DC$55</c:f>
              <c:numCache>
                <c:formatCode>#,##0.0;"▲ "#,##0.0</c:formatCode>
                <c:ptCount val="40"/>
                <c:pt idx="16">
                  <c:v>0.8</c:v>
                </c:pt>
                <c:pt idx="24">
                  <c:v>25.4</c:v>
                </c:pt>
                <c:pt idx="32">
                  <c:v>23.4</c:v>
                </c:pt>
              </c:numCache>
            </c:numRef>
          </c:yVal>
          <c:smooth val="0"/>
          <c:extLst xmlns:c16r2="http://schemas.microsoft.com/office/drawing/2015/06/chart">
            <c:ext xmlns:c16="http://schemas.microsoft.com/office/drawing/2014/chart" uri="{C3380CC4-5D6E-409C-BE32-E72D297353CC}">
              <c16:uniqueId val="{00000013-19FC-4AE0-A0EF-79988A8BCDD7}"/>
            </c:ext>
          </c:extLst>
        </c:ser>
        <c:dLbls>
          <c:showLegendKey val="0"/>
          <c:showVal val="1"/>
          <c:showCatName val="0"/>
          <c:showSerName val="0"/>
          <c:showPercent val="0"/>
          <c:showBubbleSize val="0"/>
        </c:dLbls>
        <c:axId val="194314568"/>
        <c:axId val="194314960"/>
      </c:scatterChart>
      <c:valAx>
        <c:axId val="194314568"/>
        <c:scaling>
          <c:orientation val="minMax"/>
          <c:max val="61.5"/>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314960"/>
        <c:crosses val="autoZero"/>
        <c:crossBetween val="midCat"/>
      </c:valAx>
      <c:valAx>
        <c:axId val="19431496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431456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66E-40EF-BAE7-75775ACB271E}"/>
                </c:ext>
                <c:ext xmlns:c15="http://schemas.microsoft.com/office/drawing/2012/chart" uri="{CE6537A1-D6FC-4f65-9D91-7224C49458BB}">
                  <c15:layout/>
                  <c15:dlblFieldTable>
                    <c15:dlblFTEntry>
                      <c15:txfldGUID>{CB50BD0C-5261-4006-8211-93E65C764405}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66E-40EF-BAE7-75775ACB271E}"/>
                </c:ext>
                <c:ext xmlns:c15="http://schemas.microsoft.com/office/drawing/2012/chart" uri="{CE6537A1-D6FC-4f65-9D91-7224C49458BB}">
                  <c15:dlblFieldTable>
                    <c15:dlblFTEntry>
                      <c15:txfldGUID>{7368B31B-1ADE-4A0A-88E3-FA1796F6AFB5}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66E-40EF-BAE7-75775ACB271E}"/>
                </c:ext>
                <c:ext xmlns:c15="http://schemas.microsoft.com/office/drawing/2012/chart" uri="{CE6537A1-D6FC-4f65-9D91-7224C49458BB}">
                  <c15:dlblFieldTable>
                    <c15:dlblFTEntry>
                      <c15:txfldGUID>{DB06C2B5-F32D-44E5-8ABA-49A98542D2C9}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66E-40EF-BAE7-75775ACB271E}"/>
                </c:ext>
                <c:ext xmlns:c15="http://schemas.microsoft.com/office/drawing/2012/chart" uri="{CE6537A1-D6FC-4f65-9D91-7224C49458BB}">
                  <c15:dlblFieldTable>
                    <c15:dlblFTEntry>
                      <c15:txfldGUID>{476899A9-4C24-4DAC-90B4-0579DA29EE90}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66E-40EF-BAE7-75775ACB271E}"/>
                </c:ext>
                <c:ext xmlns:c15="http://schemas.microsoft.com/office/drawing/2012/chart" uri="{CE6537A1-D6FC-4f65-9D91-7224C49458BB}">
                  <c15:dlblFieldTable>
                    <c15:dlblFTEntry>
                      <c15:txfldGUID>{8A8E2E26-A24D-43A8-9779-EE0E1404539E}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66E-40EF-BAE7-75775ACB271E}"/>
                </c:ext>
                <c:ext xmlns:c15="http://schemas.microsoft.com/office/drawing/2012/chart" uri="{CE6537A1-D6FC-4f65-9D91-7224C49458BB}">
                  <c15:layout/>
                  <c15:dlblFieldTable>
                    <c15:dlblFTEntry>
                      <c15:txfldGUID>{EB320902-BBD6-45F0-ABAA-E1BBCA3992FC}</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892846148191032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66E-40EF-BAE7-75775ACB271E}"/>
                </c:ext>
                <c:ext xmlns:c15="http://schemas.microsoft.com/office/drawing/2012/chart" uri="{CE6537A1-D6FC-4f65-9D91-7224C49458BB}">
                  <c15:layout/>
                  <c15:dlblFieldTable>
                    <c15:dlblFTEntry>
                      <c15:txfldGUID>{14E364A5-437E-4D58-B558-02885932122B}</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44675217563109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66E-40EF-BAE7-75775ACB271E}"/>
                </c:ext>
                <c:ext xmlns:c15="http://schemas.microsoft.com/office/drawing/2012/chart" uri="{CE6537A1-D6FC-4f65-9D91-7224C49458BB}">
                  <c15:layout/>
                  <c15:dlblFieldTable>
                    <c15:dlblFTEntry>
                      <c15:txfldGUID>{3C87425F-7006-4F12-B383-30FC77BB8E3C}</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66E-40EF-BAE7-75775ACB271E}"/>
                </c:ext>
                <c:ext xmlns:c15="http://schemas.microsoft.com/office/drawing/2012/chart" uri="{CE6537A1-D6FC-4f65-9D91-7224C49458BB}">
                  <c15:layout/>
                  <c15:dlblFieldTable>
                    <c15:dlblFTEntry>
                      <c15:txfldGUID>{D165816E-BB9C-42E9-8915-8E5FB45F7A1E}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13.1</c:v>
                </c:pt>
                <c:pt idx="16">
                  <c:v>13.2</c:v>
                </c:pt>
                <c:pt idx="24">
                  <c:v>13.3</c:v>
                </c:pt>
                <c:pt idx="32">
                  <c:v>14</c:v>
                </c:pt>
              </c:numCache>
            </c:numRef>
          </c:xVal>
          <c:yVal>
            <c:numRef>
              <c:f>公会計指標分析・財政指標組合せ分析表!$BP$73:$DC$73</c:f>
              <c:numCache>
                <c:formatCode>#,##0.0;"▲ "#,##0.0</c:formatCode>
                <c:ptCount val="40"/>
                <c:pt idx="0">
                  <c:v>112.8</c:v>
                </c:pt>
                <c:pt idx="8">
                  <c:v>150.6</c:v>
                </c:pt>
                <c:pt idx="16">
                  <c:v>125.7</c:v>
                </c:pt>
                <c:pt idx="24">
                  <c:v>123.7</c:v>
                </c:pt>
                <c:pt idx="32">
                  <c:v>122.1</c:v>
                </c:pt>
              </c:numCache>
            </c:numRef>
          </c:yVal>
          <c:smooth val="0"/>
          <c:extLst xmlns:c16r2="http://schemas.microsoft.com/office/drawing/2015/06/chart">
            <c:ext xmlns:c16="http://schemas.microsoft.com/office/drawing/2014/chart" uri="{C3380CC4-5D6E-409C-BE32-E72D297353CC}">
              <c16:uniqueId val="{00000009-E66E-40EF-BAE7-75775ACB27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66E-40EF-BAE7-75775ACB271E}"/>
                </c:ext>
                <c:ext xmlns:c15="http://schemas.microsoft.com/office/drawing/2012/chart" uri="{CE6537A1-D6FC-4f65-9D91-7224C49458BB}">
                  <c15:layout/>
                  <c15:dlblFieldTable>
                    <c15:dlblFTEntry>
                      <c15:txfldGUID>{D781BCE8-C7F2-4FE1-BE60-1322045F6EF7}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66E-40EF-BAE7-75775ACB271E}"/>
                </c:ext>
                <c:ext xmlns:c15="http://schemas.microsoft.com/office/drawing/2012/chart" uri="{CE6537A1-D6FC-4f65-9D91-7224C49458BB}">
                  <c15:dlblFieldTable>
                    <c15:dlblFTEntry>
                      <c15:txfldGUID>{0583D2EC-2044-4802-A703-FC18EAF0BE25}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66E-40EF-BAE7-75775ACB271E}"/>
                </c:ext>
                <c:ext xmlns:c15="http://schemas.microsoft.com/office/drawing/2012/chart" uri="{CE6537A1-D6FC-4f65-9D91-7224C49458BB}">
                  <c15:dlblFieldTable>
                    <c15:dlblFTEntry>
                      <c15:txfldGUID>{ADBC82D4-CEDF-4461-B284-48B18641E0C1}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66E-40EF-BAE7-75775ACB271E}"/>
                </c:ext>
                <c:ext xmlns:c15="http://schemas.microsoft.com/office/drawing/2012/chart" uri="{CE6537A1-D6FC-4f65-9D91-7224C49458BB}">
                  <c15:dlblFieldTable>
                    <c15:dlblFTEntry>
                      <c15:txfldGUID>{36AB0377-14B1-41B4-BF06-649E59B21B82}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66E-40EF-BAE7-75775ACB271E}"/>
                </c:ext>
                <c:ext xmlns:c15="http://schemas.microsoft.com/office/drawing/2012/chart" uri="{CE6537A1-D6FC-4f65-9D91-7224C49458BB}">
                  <c15:dlblFieldTable>
                    <c15:dlblFTEntry>
                      <c15:txfldGUID>{3A36D41C-AB6F-4204-AA1E-6A25673867E7}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66E-40EF-BAE7-75775ACB271E}"/>
                </c:ext>
                <c:ext xmlns:c15="http://schemas.microsoft.com/office/drawing/2012/chart" uri="{CE6537A1-D6FC-4f65-9D91-7224C49458BB}">
                  <c15:layout/>
                  <c15:dlblFieldTable>
                    <c15:dlblFTEntry>
                      <c15:txfldGUID>{B025748A-D764-4B9A-8B2D-C24B38D323ED}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66E-40EF-BAE7-75775ACB271E}"/>
                </c:ext>
                <c:ext xmlns:c15="http://schemas.microsoft.com/office/drawing/2012/chart" uri="{CE6537A1-D6FC-4f65-9D91-7224C49458BB}">
                  <c15:layout/>
                  <c15:dlblFieldTable>
                    <c15:dlblFTEntry>
                      <c15:txfldGUID>{47DBB530-266D-41AD-BEFC-23FAB8EA70F1}</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44675217563109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66E-40EF-BAE7-75775ACB271E}"/>
                </c:ext>
                <c:ext xmlns:c15="http://schemas.microsoft.com/office/drawing/2012/chart" uri="{CE6537A1-D6FC-4f65-9D91-7224C49458BB}">
                  <c15:layout/>
                  <c15:dlblFieldTable>
                    <c15:dlblFTEntry>
                      <c15:txfldGUID>{922DA519-0CFF-49B5-B043-7B0F1901B0FB}</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892846148191032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66E-40EF-BAE7-75775ACB271E}"/>
                </c:ext>
                <c:ext xmlns:c15="http://schemas.microsoft.com/office/drawing/2012/chart" uri="{CE6537A1-D6FC-4f65-9D91-7224C49458BB}">
                  <c15:layout/>
                  <c15:dlblFieldTable>
                    <c15:dlblFTEntry>
                      <c15:txfldGUID>{8C36EDA0-E95B-4F23-A036-EBE4FDD878BC}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8.6</c:v>
                </c:pt>
                <c:pt idx="32">
                  <c:v>8.5</c:v>
                </c:pt>
              </c:numCache>
            </c:numRef>
          </c:xVal>
          <c:yVal>
            <c:numRef>
              <c:f>公会計指標分析・財政指標組合せ分析表!$BP$77:$DC$77</c:f>
              <c:numCache>
                <c:formatCode>#,##0.0;"▲ "#,##0.0</c:formatCode>
                <c:ptCount val="40"/>
                <c:pt idx="0">
                  <c:v>20.5</c:v>
                </c:pt>
                <c:pt idx="8">
                  <c:v>17.899999999999999</c:v>
                </c:pt>
                <c:pt idx="16">
                  <c:v>0.8</c:v>
                </c:pt>
                <c:pt idx="24">
                  <c:v>25.4</c:v>
                </c:pt>
                <c:pt idx="32">
                  <c:v>23.4</c:v>
                </c:pt>
              </c:numCache>
            </c:numRef>
          </c:yVal>
          <c:smooth val="0"/>
          <c:extLst xmlns:c16r2="http://schemas.microsoft.com/office/drawing/2015/06/chart">
            <c:ext xmlns:c16="http://schemas.microsoft.com/office/drawing/2014/chart" uri="{C3380CC4-5D6E-409C-BE32-E72D297353CC}">
              <c16:uniqueId val="{00000013-E66E-40EF-BAE7-75775ACB271E}"/>
            </c:ext>
          </c:extLst>
        </c:ser>
        <c:dLbls>
          <c:showLegendKey val="0"/>
          <c:showVal val="1"/>
          <c:showCatName val="0"/>
          <c:showSerName val="0"/>
          <c:showPercent val="0"/>
          <c:showBubbleSize val="0"/>
        </c:dLbls>
        <c:axId val="127250320"/>
        <c:axId val="195468208"/>
      </c:scatterChart>
      <c:valAx>
        <c:axId val="127250320"/>
        <c:scaling>
          <c:orientation val="minMax"/>
          <c:max val="14.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468208"/>
        <c:crosses val="autoZero"/>
        <c:crossBetween val="midCat"/>
      </c:valAx>
      <c:valAx>
        <c:axId val="195468208"/>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25032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5,227
201.70
4,897,136
4,775,777
114,287
2,620,662
5,065,119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財政力指数は前年度と同じであるが、類似団体平均を下回っている。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当町の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基幹産業の一つである非鉄金属製錬業の収益に税収が左右され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る傾向があり、加えて、人口減少や高齢化率（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％）の高さにより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財政基盤が弱く、類似団体平均を下回っている。今後も地方税の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収納率向上や、地場産品を活用した加工品開発など産業振興を図り、税収等の確保を行うとともに、職員数の定員管理、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緊急かつ必要な事業を峻別し、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さらなる行財政改革の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152702</xdr:rowOff>
    </xdr:to>
    <xdr:cxnSp macro="">
      <xdr:nvCxnSpPr>
        <xdr:cNvPr id="73" name="直線コネクタ 72"/>
        <xdr:cNvCxnSpPr/>
      </xdr:nvCxnSpPr>
      <xdr:spPr>
        <a:xfrm flipV="1">
          <a:off x="3225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経常収支比率は、類似団体平均を下回っているものの、前年度から</a:t>
          </a:r>
          <a:r>
            <a:rPr lang="en-US" altLang="ja-JP" sz="1300">
              <a:effectLst/>
              <a:latin typeface="ＭＳ Ｐゴシック" panose="020B0600070205080204" pitchFamily="50" charset="-128"/>
              <a:ea typeface="ＭＳ Ｐゴシック" panose="020B0600070205080204" pitchFamily="50" charset="-128"/>
            </a:rPr>
            <a:t>6</a:t>
          </a:r>
          <a:r>
            <a:rPr lang="ja-JP" altLang="en-US" sz="1300">
              <a:effectLst/>
              <a:latin typeface="ＭＳ Ｐゴシック" panose="020B0600070205080204" pitchFamily="50" charset="-128"/>
              <a:ea typeface="ＭＳ Ｐゴシック" panose="020B0600070205080204" pitchFamily="50" charset="-128"/>
            </a:rPr>
            <a:t>ポイント改善した。これは、大手非鉄金属製錬業の業績回復により法人住民税が増収となったことや、普通交付税の増加等が大きな要因である。一方、人件費や扶助費、公債費などの経常経費は、職員数や老人保護費、障害自立支援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明治百年通りにぎわい創出事業や新総合教育エリア整備事業などの大型事業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に係る地方債の元利償還の開始などにより増加傾向にある。このため、公共施設の統廃合や事業の精査などにより、経常経費の削減に努める。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38312</xdr:rowOff>
    </xdr:from>
    <xdr:to>
      <xdr:col>23</xdr:col>
      <xdr:colOff>133350</xdr:colOff>
      <xdr:row>67</xdr:row>
      <xdr:rowOff>108162</xdr:rowOff>
    </xdr:to>
    <xdr:cxnSp macro="">
      <xdr:nvCxnSpPr>
        <xdr:cNvPr id="133" name="直線コネクタ 132"/>
        <xdr:cNvCxnSpPr/>
      </xdr:nvCxnSpPr>
      <xdr:spPr>
        <a:xfrm flipV="1">
          <a:off x="4114800" y="1135401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86148</xdr:rowOff>
    </xdr:from>
    <xdr:to>
      <xdr:col>19</xdr:col>
      <xdr:colOff>133350</xdr:colOff>
      <xdr:row>67</xdr:row>
      <xdr:rowOff>108162</xdr:rowOff>
    </xdr:to>
    <xdr:cxnSp macro="">
      <xdr:nvCxnSpPr>
        <xdr:cNvPr id="136" name="直線コネクタ 135"/>
        <xdr:cNvCxnSpPr/>
      </xdr:nvCxnSpPr>
      <xdr:spPr>
        <a:xfrm>
          <a:off x="3225800" y="10887498"/>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86148</xdr:rowOff>
    </xdr:from>
    <xdr:to>
      <xdr:col>15</xdr:col>
      <xdr:colOff>82550</xdr:colOff>
      <xdr:row>65</xdr:row>
      <xdr:rowOff>56938</xdr:rowOff>
    </xdr:to>
    <xdr:cxnSp macro="">
      <xdr:nvCxnSpPr>
        <xdr:cNvPr id="139" name="直線コネクタ 138"/>
        <xdr:cNvCxnSpPr/>
      </xdr:nvCxnSpPr>
      <xdr:spPr>
        <a:xfrm flipV="1">
          <a:off x="2336800" y="1088749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40" name="フローチャート: 判断 139"/>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41" name="テキスト ボックス 140"/>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155998</xdr:rowOff>
    </xdr:from>
    <xdr:to>
      <xdr:col>11</xdr:col>
      <xdr:colOff>31750</xdr:colOff>
      <xdr:row>65</xdr:row>
      <xdr:rowOff>56938</xdr:rowOff>
    </xdr:to>
    <xdr:cxnSp macro="">
      <xdr:nvCxnSpPr>
        <xdr:cNvPr id="142" name="直線コネクタ 141"/>
        <xdr:cNvCxnSpPr/>
      </xdr:nvCxnSpPr>
      <xdr:spPr>
        <a:xfrm>
          <a:off x="1447800" y="111287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158962</xdr:rowOff>
    </xdr:from>
    <xdr:to>
      <xdr:col>23</xdr:col>
      <xdr:colOff>184150</xdr:colOff>
      <xdr:row>66</xdr:row>
      <xdr:rowOff>89112</xdr:rowOff>
    </xdr:to>
    <xdr:sp macro="" textlink="">
      <xdr:nvSpPr>
        <xdr:cNvPr id="152" name="楕円 151"/>
        <xdr:cNvSpPr/>
      </xdr:nvSpPr>
      <xdr:spPr>
        <a:xfrm>
          <a:off x="49022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131039</xdr:rowOff>
    </xdr:from>
    <xdr:ext cx="762000" cy="259045"/>
    <xdr:sp macro="" textlink="">
      <xdr:nvSpPr>
        <xdr:cNvPr id="153" name="財政構造の弾力性該当値テキスト"/>
        <xdr:cNvSpPr txBox="1"/>
      </xdr:nvSpPr>
      <xdr:spPr>
        <a:xfrm>
          <a:off x="5041900" y="112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57362</xdr:rowOff>
    </xdr:from>
    <xdr:to>
      <xdr:col>19</xdr:col>
      <xdr:colOff>184150</xdr:colOff>
      <xdr:row>67</xdr:row>
      <xdr:rowOff>158962</xdr:rowOff>
    </xdr:to>
    <xdr:sp macro="" textlink="">
      <xdr:nvSpPr>
        <xdr:cNvPr id="154" name="楕円 153"/>
        <xdr:cNvSpPr/>
      </xdr:nvSpPr>
      <xdr:spPr>
        <a:xfrm>
          <a:off x="40640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143739</xdr:rowOff>
    </xdr:from>
    <xdr:ext cx="736600" cy="259045"/>
    <xdr:sp macro="" textlink="">
      <xdr:nvSpPr>
        <xdr:cNvPr id="155" name="テキスト ボックス 154"/>
        <xdr:cNvSpPr txBox="1"/>
      </xdr:nvSpPr>
      <xdr:spPr>
        <a:xfrm>
          <a:off x="3733800" y="11630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35348</xdr:rowOff>
    </xdr:from>
    <xdr:to>
      <xdr:col>15</xdr:col>
      <xdr:colOff>133350</xdr:colOff>
      <xdr:row>63</xdr:row>
      <xdr:rowOff>136948</xdr:rowOff>
    </xdr:to>
    <xdr:sp macro="" textlink="">
      <xdr:nvSpPr>
        <xdr:cNvPr id="156" name="楕円 155"/>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147125</xdr:rowOff>
    </xdr:from>
    <xdr:ext cx="762000" cy="259045"/>
    <xdr:sp macro="" textlink="">
      <xdr:nvSpPr>
        <xdr:cNvPr id="157" name="テキスト ボックス 156"/>
        <xdr:cNvSpPr txBox="1"/>
      </xdr:nvSpPr>
      <xdr:spPr>
        <a:xfrm>
          <a:off x="2844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6138</xdr:rowOff>
    </xdr:from>
    <xdr:to>
      <xdr:col>11</xdr:col>
      <xdr:colOff>82550</xdr:colOff>
      <xdr:row>65</xdr:row>
      <xdr:rowOff>107738</xdr:rowOff>
    </xdr:to>
    <xdr:sp macro="" textlink="">
      <xdr:nvSpPr>
        <xdr:cNvPr id="158" name="楕円 157"/>
        <xdr:cNvSpPr/>
      </xdr:nvSpPr>
      <xdr:spPr>
        <a:xfrm>
          <a:off x="2286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59" name="テキスト ボックス 158"/>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105198</xdr:rowOff>
    </xdr:from>
    <xdr:to>
      <xdr:col>7</xdr:col>
      <xdr:colOff>31750</xdr:colOff>
      <xdr:row>65</xdr:row>
      <xdr:rowOff>35348</xdr:rowOff>
    </xdr:to>
    <xdr:sp macro="" textlink="">
      <xdr:nvSpPr>
        <xdr:cNvPr id="160" name="楕円 159"/>
        <xdr:cNvSpPr/>
      </xdr:nvSpPr>
      <xdr:spPr>
        <a:xfrm>
          <a:off x="1397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20125</xdr:rowOff>
    </xdr:from>
    <xdr:ext cx="762000" cy="259045"/>
    <xdr:sp macro="" textlink="">
      <xdr:nvSpPr>
        <xdr:cNvPr id="161" name="テキスト ボックス 160"/>
        <xdr:cNvSpPr txBox="1"/>
      </xdr:nvSpPr>
      <xdr:spPr>
        <a:xfrm>
          <a:off x="1066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人件費・物件費等の決算額の人口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定年退職者の増加による年齢構成バランスの不均衡を解消するため、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ここ数年は毎年一定数の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職員採用を実施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し、職員給与費が増加していることや</a:t>
          </a:r>
          <a:r>
            <a:rPr kumimoji="1" lang="ja-JP" altLang="en-US" sz="1300">
              <a:latin typeface="ＭＳ Ｐゴシック" panose="020B0600070205080204" pitchFamily="50" charset="-128"/>
              <a:ea typeface="ＭＳ Ｐゴシック" panose="020B0600070205080204" pitchFamily="50" charset="-128"/>
            </a:rPr>
            <a:t>観光関連施設などの公共施設数が多く、その維持管理に費用がかかっていることが要因である。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職員採用計画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に基づき職員数の適正管理に努めるとともに、公共施設の集約化・複合化事業に着手するなど、公共施設の適正管理に努め、維持管理費等の削減に努める。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51527</xdr:rowOff>
    </xdr:from>
    <xdr:to>
      <xdr:col>23</xdr:col>
      <xdr:colOff>133350</xdr:colOff>
      <xdr:row>84</xdr:row>
      <xdr:rowOff>54025</xdr:rowOff>
    </xdr:to>
    <xdr:cxnSp macro="">
      <xdr:nvCxnSpPr>
        <xdr:cNvPr id="196" name="直線コネクタ 195"/>
        <xdr:cNvCxnSpPr/>
      </xdr:nvCxnSpPr>
      <xdr:spPr>
        <a:xfrm flipV="1">
          <a:off x="4114800" y="14453327"/>
          <a:ext cx="8382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54025</xdr:rowOff>
    </xdr:from>
    <xdr:to>
      <xdr:col>19</xdr:col>
      <xdr:colOff>133350</xdr:colOff>
      <xdr:row>84</xdr:row>
      <xdr:rowOff>57660</xdr:rowOff>
    </xdr:to>
    <xdr:cxnSp macro="">
      <xdr:nvCxnSpPr>
        <xdr:cNvPr id="199" name="直線コネクタ 198"/>
        <xdr:cNvCxnSpPr/>
      </xdr:nvCxnSpPr>
      <xdr:spPr>
        <a:xfrm flipV="1">
          <a:off x="3225800" y="14455825"/>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27099</xdr:rowOff>
    </xdr:from>
    <xdr:to>
      <xdr:col>15</xdr:col>
      <xdr:colOff>82550</xdr:colOff>
      <xdr:row>84</xdr:row>
      <xdr:rowOff>57660</xdr:rowOff>
    </xdr:to>
    <xdr:cxnSp macro="">
      <xdr:nvCxnSpPr>
        <xdr:cNvPr id="202" name="直線コネクタ 201"/>
        <xdr:cNvCxnSpPr/>
      </xdr:nvCxnSpPr>
      <xdr:spPr>
        <a:xfrm>
          <a:off x="2336800" y="14428899"/>
          <a:ext cx="889000" cy="3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164244</xdr:rowOff>
    </xdr:from>
    <xdr:to>
      <xdr:col>15</xdr:col>
      <xdr:colOff>133350</xdr:colOff>
      <xdr:row>83</xdr:row>
      <xdr:rowOff>94394</xdr:rowOff>
    </xdr:to>
    <xdr:sp macro="" textlink="">
      <xdr:nvSpPr>
        <xdr:cNvPr id="203" name="フローチャート: 判断 202"/>
        <xdr:cNvSpPr/>
      </xdr:nvSpPr>
      <xdr:spPr>
        <a:xfrm>
          <a:off x="3175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104571</xdr:rowOff>
    </xdr:from>
    <xdr:ext cx="762000" cy="259045"/>
    <xdr:sp macro="" textlink="">
      <xdr:nvSpPr>
        <xdr:cNvPr id="204" name="テキスト ボックス 203"/>
        <xdr:cNvSpPr txBox="1"/>
      </xdr:nvSpPr>
      <xdr:spPr>
        <a:xfrm>
          <a:off x="2844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32948</xdr:rowOff>
    </xdr:from>
    <xdr:to>
      <xdr:col>11</xdr:col>
      <xdr:colOff>31750</xdr:colOff>
      <xdr:row>84</xdr:row>
      <xdr:rowOff>27099</xdr:rowOff>
    </xdr:to>
    <xdr:cxnSp macro="">
      <xdr:nvCxnSpPr>
        <xdr:cNvPr id="205" name="直線コネクタ 204"/>
        <xdr:cNvCxnSpPr/>
      </xdr:nvCxnSpPr>
      <xdr:spPr>
        <a:xfrm>
          <a:off x="1447800" y="14263298"/>
          <a:ext cx="889000" cy="16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727</xdr:rowOff>
    </xdr:from>
    <xdr:to>
      <xdr:col>23</xdr:col>
      <xdr:colOff>184150</xdr:colOff>
      <xdr:row>84</xdr:row>
      <xdr:rowOff>102327</xdr:rowOff>
    </xdr:to>
    <xdr:sp macro="" textlink="">
      <xdr:nvSpPr>
        <xdr:cNvPr id="215" name="楕円 214"/>
        <xdr:cNvSpPr/>
      </xdr:nvSpPr>
      <xdr:spPr>
        <a:xfrm>
          <a:off x="4902200" y="14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144254</xdr:rowOff>
    </xdr:from>
    <xdr:ext cx="762000" cy="259045"/>
    <xdr:sp macro="" textlink="">
      <xdr:nvSpPr>
        <xdr:cNvPr id="216" name="人件費・物件費等の状況該当値テキスト"/>
        <xdr:cNvSpPr txBox="1"/>
      </xdr:nvSpPr>
      <xdr:spPr>
        <a:xfrm>
          <a:off x="5041900" y="1437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3225</xdr:rowOff>
    </xdr:from>
    <xdr:to>
      <xdr:col>19</xdr:col>
      <xdr:colOff>184150</xdr:colOff>
      <xdr:row>84</xdr:row>
      <xdr:rowOff>104825</xdr:rowOff>
    </xdr:to>
    <xdr:sp macro="" textlink="">
      <xdr:nvSpPr>
        <xdr:cNvPr id="217" name="楕円 216"/>
        <xdr:cNvSpPr/>
      </xdr:nvSpPr>
      <xdr:spPr>
        <a:xfrm>
          <a:off x="4064000" y="144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89602</xdr:rowOff>
    </xdr:from>
    <xdr:ext cx="736600" cy="259045"/>
    <xdr:sp macro="" textlink="">
      <xdr:nvSpPr>
        <xdr:cNvPr id="218" name="テキスト ボックス 217"/>
        <xdr:cNvSpPr txBox="1"/>
      </xdr:nvSpPr>
      <xdr:spPr>
        <a:xfrm>
          <a:off x="3733800" y="1449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6860</xdr:rowOff>
    </xdr:from>
    <xdr:to>
      <xdr:col>15</xdr:col>
      <xdr:colOff>133350</xdr:colOff>
      <xdr:row>84</xdr:row>
      <xdr:rowOff>108460</xdr:rowOff>
    </xdr:to>
    <xdr:sp macro="" textlink="">
      <xdr:nvSpPr>
        <xdr:cNvPr id="219" name="楕円 218"/>
        <xdr:cNvSpPr/>
      </xdr:nvSpPr>
      <xdr:spPr>
        <a:xfrm>
          <a:off x="3175000" y="14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93237</xdr:rowOff>
    </xdr:from>
    <xdr:ext cx="762000" cy="259045"/>
    <xdr:sp macro="" textlink="">
      <xdr:nvSpPr>
        <xdr:cNvPr id="220" name="テキスト ボックス 219"/>
        <xdr:cNvSpPr txBox="1"/>
      </xdr:nvSpPr>
      <xdr:spPr>
        <a:xfrm>
          <a:off x="2844800" y="1449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147749</xdr:rowOff>
    </xdr:from>
    <xdr:to>
      <xdr:col>11</xdr:col>
      <xdr:colOff>82550</xdr:colOff>
      <xdr:row>84</xdr:row>
      <xdr:rowOff>77899</xdr:rowOff>
    </xdr:to>
    <xdr:sp macro="" textlink="">
      <xdr:nvSpPr>
        <xdr:cNvPr id="221" name="楕円 220"/>
        <xdr:cNvSpPr/>
      </xdr:nvSpPr>
      <xdr:spPr>
        <a:xfrm>
          <a:off x="2286000" y="143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62676</xdr:rowOff>
    </xdr:from>
    <xdr:ext cx="762000" cy="259045"/>
    <xdr:sp macro="" textlink="">
      <xdr:nvSpPr>
        <xdr:cNvPr id="222" name="テキスト ボックス 221"/>
        <xdr:cNvSpPr txBox="1"/>
      </xdr:nvSpPr>
      <xdr:spPr>
        <a:xfrm>
          <a:off x="1955800" y="1446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153598</xdr:rowOff>
    </xdr:from>
    <xdr:to>
      <xdr:col>7</xdr:col>
      <xdr:colOff>31750</xdr:colOff>
      <xdr:row>83</xdr:row>
      <xdr:rowOff>83748</xdr:rowOff>
    </xdr:to>
    <xdr:sp macro="" textlink="">
      <xdr:nvSpPr>
        <xdr:cNvPr id="223" name="楕円 222"/>
        <xdr:cNvSpPr/>
      </xdr:nvSpPr>
      <xdr:spPr>
        <a:xfrm>
          <a:off x="1397000" y="1421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68525</xdr:rowOff>
    </xdr:from>
    <xdr:ext cx="762000" cy="259045"/>
    <xdr:sp macro="" textlink="">
      <xdr:nvSpPr>
        <xdr:cNvPr id="224" name="テキスト ボックス 223"/>
        <xdr:cNvSpPr txBox="1"/>
      </xdr:nvSpPr>
      <xdr:spPr>
        <a:xfrm>
          <a:off x="1066800" y="1429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度数値は、平成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月末時点において未公表のため平成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年度数値と同じものとなっております。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昇給年齢が他市町村と比較して遅いことから類似団体及び全国町村平均を下回っている。今後も県内市町村や類似団体・地域状況を踏まえ、給与の適正化に努める。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8768</xdr:rowOff>
    </xdr:to>
    <xdr:cxnSp macro="">
      <xdr:nvCxnSpPr>
        <xdr:cNvPr id="260" name="直線コネクタ 259"/>
        <xdr:cNvCxnSpPr/>
      </xdr:nvCxnSpPr>
      <xdr:spPr>
        <a:xfrm>
          <a:off x="16179800" y="14582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54732</xdr:rowOff>
    </xdr:to>
    <xdr:cxnSp macro="">
      <xdr:nvCxnSpPr>
        <xdr:cNvPr id="263" name="直線コネクタ 262"/>
        <xdr:cNvCxnSpPr/>
      </xdr:nvCxnSpPr>
      <xdr:spPr>
        <a:xfrm flipV="1">
          <a:off x="15290800" y="145820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54732</xdr:rowOff>
    </xdr:from>
    <xdr:to>
      <xdr:col>72</xdr:col>
      <xdr:colOff>203200</xdr:colOff>
      <xdr:row>86</xdr:row>
      <xdr:rowOff>9677</xdr:rowOff>
    </xdr:to>
    <xdr:cxnSp macro="">
      <xdr:nvCxnSpPr>
        <xdr:cNvPr id="266" name="直線コネクタ 265"/>
        <xdr:cNvCxnSpPr/>
      </xdr:nvCxnSpPr>
      <xdr:spPr>
        <a:xfrm flipV="1">
          <a:off x="14401800" y="1462798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7" name="フローチャート: 判断 266"/>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8" name="テキスト ボックス 267"/>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54732</xdr:rowOff>
    </xdr:from>
    <xdr:to>
      <xdr:col>68</xdr:col>
      <xdr:colOff>152400</xdr:colOff>
      <xdr:row>86</xdr:row>
      <xdr:rowOff>9677</xdr:rowOff>
    </xdr:to>
    <xdr:cxnSp macro="">
      <xdr:nvCxnSpPr>
        <xdr:cNvPr id="269" name="直線コネクタ 268"/>
        <xdr:cNvCxnSpPr/>
      </xdr:nvCxnSpPr>
      <xdr:spPr>
        <a:xfrm>
          <a:off x="13512800" y="1462798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79" name="楕円 278"/>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80" name="給与水準   （国との比較）該当値テキスト"/>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81" name="楕円 280"/>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82" name="テキスト ボックス 281"/>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3932</xdr:rowOff>
    </xdr:from>
    <xdr:to>
      <xdr:col>73</xdr:col>
      <xdr:colOff>44450</xdr:colOff>
      <xdr:row>85</xdr:row>
      <xdr:rowOff>105532</xdr:rowOff>
    </xdr:to>
    <xdr:sp macro="" textlink="">
      <xdr:nvSpPr>
        <xdr:cNvPr id="283" name="楕円 282"/>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115709</xdr:rowOff>
    </xdr:from>
    <xdr:ext cx="762000" cy="259045"/>
    <xdr:sp macro="" textlink="">
      <xdr:nvSpPr>
        <xdr:cNvPr id="284" name="テキスト ボックス 283"/>
        <xdr:cNvSpPr txBox="1"/>
      </xdr:nvSpPr>
      <xdr:spPr>
        <a:xfrm>
          <a:off x="14909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5" name="楕円 284"/>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45254</xdr:rowOff>
    </xdr:from>
    <xdr:ext cx="762000" cy="259045"/>
    <xdr:sp macro="" textlink="">
      <xdr:nvSpPr>
        <xdr:cNvPr id="286" name="テキスト ボックス 285"/>
        <xdr:cNvSpPr txBox="1"/>
      </xdr:nvSpPr>
      <xdr:spPr>
        <a:xfrm>
          <a:off x="14020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7" name="楕円 286"/>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115709</xdr:rowOff>
    </xdr:from>
    <xdr:ext cx="762000" cy="259045"/>
    <xdr:sp macro="" textlink="">
      <xdr:nvSpPr>
        <xdr:cNvPr id="288" name="テキスト ボックス 287"/>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50">
              <a:effectLst/>
              <a:latin typeface="ＭＳ Ｐゴシック" panose="020B0600070205080204" pitchFamily="50" charset="-128"/>
              <a:ea typeface="ＭＳ Ｐゴシック" panose="020B0600070205080204" pitchFamily="50" charset="-128"/>
            </a:rPr>
            <a:t>※</a:t>
          </a:r>
          <a:r>
            <a:rPr lang="ja-JP" altLang="en-US" sz="1150">
              <a:effectLst/>
              <a:latin typeface="ＭＳ Ｐゴシック" panose="020B0600070205080204" pitchFamily="50" charset="-128"/>
              <a:ea typeface="ＭＳ Ｐゴシック" panose="020B0600070205080204" pitchFamily="50" charset="-128"/>
            </a:rPr>
            <a:t>平成</a:t>
          </a:r>
          <a:r>
            <a:rPr lang="en-US" altLang="ja-JP" sz="1150">
              <a:effectLst/>
              <a:latin typeface="ＭＳ Ｐゴシック" panose="020B0600070205080204" pitchFamily="50" charset="-128"/>
              <a:ea typeface="ＭＳ Ｐゴシック" panose="020B0600070205080204" pitchFamily="50" charset="-128"/>
            </a:rPr>
            <a:t>29</a:t>
          </a:r>
          <a:r>
            <a:rPr lang="ja-JP" altLang="en-US" sz="1150" baseline="0">
              <a:effectLst/>
              <a:latin typeface="ＭＳ Ｐゴシック" panose="020B0600070205080204" pitchFamily="50" charset="-128"/>
              <a:ea typeface="ＭＳ Ｐゴシック" panose="020B0600070205080204" pitchFamily="50" charset="-128"/>
            </a:rPr>
            <a:t>年</a:t>
          </a:r>
          <a:r>
            <a:rPr lang="ja-JP" altLang="en-US" sz="1150">
              <a:effectLst/>
              <a:latin typeface="ＭＳ Ｐゴシック" panose="020B0600070205080204" pitchFamily="50" charset="-128"/>
              <a:ea typeface="ＭＳ Ｐゴシック" panose="020B0600070205080204" pitchFamily="50" charset="-128"/>
            </a:rPr>
            <a:t>度職員数については、平成</a:t>
          </a:r>
          <a:r>
            <a:rPr lang="en-US" altLang="ja-JP" sz="1150">
              <a:effectLst/>
              <a:latin typeface="ＭＳ Ｐゴシック" panose="020B0600070205080204" pitchFamily="50" charset="-128"/>
              <a:ea typeface="ＭＳ Ｐゴシック" panose="020B0600070205080204" pitchFamily="50" charset="-128"/>
            </a:rPr>
            <a:t>31</a:t>
          </a:r>
          <a:r>
            <a:rPr lang="ja-JP" altLang="en-US" sz="1150">
              <a:effectLst/>
              <a:latin typeface="ＭＳ Ｐゴシック" panose="020B0600070205080204" pitchFamily="50" charset="-128"/>
              <a:ea typeface="ＭＳ Ｐゴシック" panose="020B0600070205080204" pitchFamily="50" charset="-128"/>
            </a:rPr>
            <a:t>年</a:t>
          </a:r>
          <a:r>
            <a:rPr lang="en-US" altLang="ja-JP" sz="1150">
              <a:effectLst/>
              <a:latin typeface="ＭＳ Ｐゴシック" panose="020B0600070205080204" pitchFamily="50" charset="-128"/>
              <a:ea typeface="ＭＳ Ｐゴシック" panose="020B0600070205080204" pitchFamily="50" charset="-128"/>
            </a:rPr>
            <a:t>1</a:t>
          </a:r>
          <a:r>
            <a:rPr lang="ja-JP" altLang="en-US" sz="1150">
              <a:effectLst/>
              <a:latin typeface="ＭＳ Ｐゴシック" panose="020B0600070205080204" pitchFamily="50" charset="-128"/>
              <a:ea typeface="ＭＳ Ｐゴシック" panose="020B0600070205080204" pitchFamily="50" charset="-128"/>
            </a:rPr>
            <a:t>月末時点において未公表のため、平成</a:t>
          </a:r>
          <a:r>
            <a:rPr lang="en-US" altLang="ja-JP" sz="1150">
              <a:effectLst/>
              <a:latin typeface="ＭＳ Ｐゴシック" panose="020B0600070205080204" pitchFamily="50" charset="-128"/>
              <a:ea typeface="ＭＳ Ｐゴシック" panose="020B0600070205080204" pitchFamily="50" charset="-128"/>
            </a:rPr>
            <a:t>28</a:t>
          </a:r>
          <a:r>
            <a:rPr lang="ja-JP" altLang="en-US" sz="1150">
              <a:effectLst/>
              <a:latin typeface="ＭＳ Ｐゴシック" panose="020B0600070205080204" pitchFamily="50" charset="-128"/>
              <a:ea typeface="ＭＳ Ｐゴシック" panose="020B0600070205080204" pitchFamily="50" charset="-128"/>
            </a:rPr>
            <a:t>年度職員数を用いています。</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長期</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に渡り</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新規採用</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抑制を</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図ってきたが</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、定年退職者の増加による年齢構成バランスの不均衡を解消するため、</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ここ数年は毎年一定数の</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職員採用を実施</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。職員数は平成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名であり、平成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年度までで</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名以上の定年退職が予定されている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人口減少により自治体の規模は縮小していることから、総人件費</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増となることがないよう、今後も職員採用計画に基づき適切な定員管理に努める。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38016</xdr:rowOff>
    </xdr:from>
    <xdr:to>
      <xdr:col>81</xdr:col>
      <xdr:colOff>44450</xdr:colOff>
      <xdr:row>62</xdr:row>
      <xdr:rowOff>64558</xdr:rowOff>
    </xdr:to>
    <xdr:cxnSp macro="">
      <xdr:nvCxnSpPr>
        <xdr:cNvPr id="323" name="直線コネクタ 322"/>
        <xdr:cNvCxnSpPr/>
      </xdr:nvCxnSpPr>
      <xdr:spPr>
        <a:xfrm>
          <a:off x="16179800" y="10667916"/>
          <a:ext cx="8382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126619</xdr:rowOff>
    </xdr:from>
    <xdr:to>
      <xdr:col>77</xdr:col>
      <xdr:colOff>44450</xdr:colOff>
      <xdr:row>62</xdr:row>
      <xdr:rowOff>38016</xdr:rowOff>
    </xdr:to>
    <xdr:cxnSp macro="">
      <xdr:nvCxnSpPr>
        <xdr:cNvPr id="326" name="直線コネクタ 325"/>
        <xdr:cNvCxnSpPr/>
      </xdr:nvCxnSpPr>
      <xdr:spPr>
        <a:xfrm>
          <a:off x="15290800" y="10585069"/>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124206</xdr:rowOff>
    </xdr:from>
    <xdr:to>
      <xdr:col>72</xdr:col>
      <xdr:colOff>203200</xdr:colOff>
      <xdr:row>61</xdr:row>
      <xdr:rowOff>126619</xdr:rowOff>
    </xdr:to>
    <xdr:cxnSp macro="">
      <xdr:nvCxnSpPr>
        <xdr:cNvPr id="329" name="直線コネクタ 328"/>
        <xdr:cNvCxnSpPr/>
      </xdr:nvCxnSpPr>
      <xdr:spPr>
        <a:xfrm>
          <a:off x="14401800" y="1058265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45255</xdr:rowOff>
    </xdr:from>
    <xdr:to>
      <xdr:col>73</xdr:col>
      <xdr:colOff>44450</xdr:colOff>
      <xdr:row>61</xdr:row>
      <xdr:rowOff>146855</xdr:rowOff>
    </xdr:to>
    <xdr:sp macro="" textlink="">
      <xdr:nvSpPr>
        <xdr:cNvPr id="330" name="フローチャート: 判断 329"/>
        <xdr:cNvSpPr/>
      </xdr:nvSpPr>
      <xdr:spPr>
        <a:xfrm>
          <a:off x="152400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157032</xdr:rowOff>
    </xdr:from>
    <xdr:ext cx="762000" cy="259045"/>
    <xdr:sp macro="" textlink="">
      <xdr:nvSpPr>
        <xdr:cNvPr id="331" name="テキスト ボックス 330"/>
        <xdr:cNvSpPr txBox="1"/>
      </xdr:nvSpPr>
      <xdr:spPr>
        <a:xfrm>
          <a:off x="14909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73533</xdr:rowOff>
    </xdr:from>
    <xdr:to>
      <xdr:col>68</xdr:col>
      <xdr:colOff>152400</xdr:colOff>
      <xdr:row>61</xdr:row>
      <xdr:rowOff>124206</xdr:rowOff>
    </xdr:to>
    <xdr:cxnSp macro="">
      <xdr:nvCxnSpPr>
        <xdr:cNvPr id="332" name="直線コネクタ 331"/>
        <xdr:cNvCxnSpPr/>
      </xdr:nvCxnSpPr>
      <xdr:spPr>
        <a:xfrm>
          <a:off x="13512800" y="1053198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42" name="楕円 341"/>
        <xdr:cNvSpPr/>
      </xdr:nvSpPr>
      <xdr:spPr>
        <a:xfrm>
          <a:off x="16967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30285</xdr:rowOff>
    </xdr:from>
    <xdr:ext cx="762000" cy="259045"/>
    <xdr:sp macro="" textlink="">
      <xdr:nvSpPr>
        <xdr:cNvPr id="343" name="定員管理の状況該当値テキスト"/>
        <xdr:cNvSpPr txBox="1"/>
      </xdr:nvSpPr>
      <xdr:spPr>
        <a:xfrm>
          <a:off x="17106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158666</xdr:rowOff>
    </xdr:from>
    <xdr:to>
      <xdr:col>77</xdr:col>
      <xdr:colOff>95250</xdr:colOff>
      <xdr:row>62</xdr:row>
      <xdr:rowOff>88816</xdr:rowOff>
    </xdr:to>
    <xdr:sp macro="" textlink="">
      <xdr:nvSpPr>
        <xdr:cNvPr id="344" name="楕円 343"/>
        <xdr:cNvSpPr/>
      </xdr:nvSpPr>
      <xdr:spPr>
        <a:xfrm>
          <a:off x="16129000" y="1061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98993</xdr:rowOff>
    </xdr:from>
    <xdr:ext cx="736600" cy="259045"/>
    <xdr:sp macro="" textlink="">
      <xdr:nvSpPr>
        <xdr:cNvPr id="345" name="テキスト ボックス 344"/>
        <xdr:cNvSpPr txBox="1"/>
      </xdr:nvSpPr>
      <xdr:spPr>
        <a:xfrm>
          <a:off x="15798800" y="10385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75819</xdr:rowOff>
    </xdr:from>
    <xdr:to>
      <xdr:col>73</xdr:col>
      <xdr:colOff>44450</xdr:colOff>
      <xdr:row>62</xdr:row>
      <xdr:rowOff>5969</xdr:rowOff>
    </xdr:to>
    <xdr:sp macro="" textlink="">
      <xdr:nvSpPr>
        <xdr:cNvPr id="346" name="楕円 345"/>
        <xdr:cNvSpPr/>
      </xdr:nvSpPr>
      <xdr:spPr>
        <a:xfrm>
          <a:off x="15240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47" name="テキスト ボックス 346"/>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73406</xdr:rowOff>
    </xdr:from>
    <xdr:to>
      <xdr:col>68</xdr:col>
      <xdr:colOff>203200</xdr:colOff>
      <xdr:row>62</xdr:row>
      <xdr:rowOff>3556</xdr:rowOff>
    </xdr:to>
    <xdr:sp macro="" textlink="">
      <xdr:nvSpPr>
        <xdr:cNvPr id="348" name="楕円 347"/>
        <xdr:cNvSpPr/>
      </xdr:nvSpPr>
      <xdr:spPr>
        <a:xfrm>
          <a:off x="14351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13733</xdr:rowOff>
    </xdr:from>
    <xdr:ext cx="762000" cy="259045"/>
    <xdr:sp macro="" textlink="">
      <xdr:nvSpPr>
        <xdr:cNvPr id="349" name="テキスト ボックス 348"/>
        <xdr:cNvSpPr txBox="1"/>
      </xdr:nvSpPr>
      <xdr:spPr>
        <a:xfrm>
          <a:off x="14020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22733</xdr:rowOff>
    </xdr:from>
    <xdr:to>
      <xdr:col>64</xdr:col>
      <xdr:colOff>152400</xdr:colOff>
      <xdr:row>61</xdr:row>
      <xdr:rowOff>124333</xdr:rowOff>
    </xdr:to>
    <xdr:sp macro="" textlink="">
      <xdr:nvSpPr>
        <xdr:cNvPr id="350" name="楕円 349"/>
        <xdr:cNvSpPr/>
      </xdr:nvSpPr>
      <xdr:spPr>
        <a:xfrm>
          <a:off x="134620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134510</xdr:rowOff>
    </xdr:from>
    <xdr:ext cx="762000" cy="259045"/>
    <xdr:sp macro="" textlink="">
      <xdr:nvSpPr>
        <xdr:cNvPr id="351" name="テキスト ボックス 350"/>
        <xdr:cNvSpPr txBox="1"/>
      </xdr:nvSpPr>
      <xdr:spPr>
        <a:xfrm>
          <a:off x="13131800" y="1025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年度からの明治百年通りにぎわい創出事業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新総合教育エリア整備事業などの大型事業に伴う地方債の借入により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公債費が増加したため、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公債費のピークである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減少に転ずると見込まれるが、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統合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簡易水道事業の元利償還金に対する繰出金の増加も見込まれることから、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今後、地方債の着実な償還を行いつつ、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105833</xdr:rowOff>
    </xdr:to>
    <xdr:cxnSp macro="">
      <xdr:nvCxnSpPr>
        <xdr:cNvPr id="385" name="直線コネクタ 384"/>
        <xdr:cNvCxnSpPr/>
      </xdr:nvCxnSpPr>
      <xdr:spPr>
        <a:xfrm>
          <a:off x="16179800" y="72504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49530</xdr:rowOff>
    </xdr:to>
    <xdr:cxnSp macro="">
      <xdr:nvCxnSpPr>
        <xdr:cNvPr id="388" name="直線コネクタ 387"/>
        <xdr:cNvCxnSpPr/>
      </xdr:nvCxnSpPr>
      <xdr:spPr>
        <a:xfrm>
          <a:off x="15290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41487</xdr:rowOff>
    </xdr:to>
    <xdr:cxnSp macro="">
      <xdr:nvCxnSpPr>
        <xdr:cNvPr id="391" name="直線コネクタ 390"/>
        <xdr:cNvCxnSpPr/>
      </xdr:nvCxnSpPr>
      <xdr:spPr>
        <a:xfrm>
          <a:off x="14401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94827</xdr:rowOff>
    </xdr:from>
    <xdr:to>
      <xdr:col>73</xdr:col>
      <xdr:colOff>44450</xdr:colOff>
      <xdr:row>40</xdr:row>
      <xdr:rowOff>24977</xdr:rowOff>
    </xdr:to>
    <xdr:sp macro="" textlink="">
      <xdr:nvSpPr>
        <xdr:cNvPr id="392" name="フローチャート: 判断 391"/>
        <xdr:cNvSpPr/>
      </xdr:nvSpPr>
      <xdr:spPr>
        <a:xfrm>
          <a:off x="15240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393" name="テキスト ボックス 392"/>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57573</xdr:rowOff>
    </xdr:to>
    <xdr:cxnSp macro="">
      <xdr:nvCxnSpPr>
        <xdr:cNvPr id="394" name="直線コネクタ 393"/>
        <xdr:cNvCxnSpPr/>
      </xdr:nvCxnSpPr>
      <xdr:spPr>
        <a:xfrm flipV="1">
          <a:off x="13512800" y="723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4" name="楕円 403"/>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5"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6" name="楕円 405"/>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7" name="テキスト ボックス 406"/>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8" name="楕円 407"/>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9" name="テキスト ボックス 408"/>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10" name="楕円 409"/>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11" name="テキスト ボックス 410"/>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12" name="楕円 411"/>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13" name="テキスト ボックス 412"/>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年度においては、法人町民税の回復等による財政調整基金残高の増加により、前年度と比較し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明治百年通りにぎわい創出事業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新総合教育エリア整備事業など大型事業に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より、地方債残高が高い水準にあり、将来負担比率が類似団体平均を大きく上回っている。大型事業が終了することもあり、今後の財政運営においては、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起債発行額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し、基金残高の確保に努める。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29159</xdr:rowOff>
    </xdr:from>
    <xdr:to>
      <xdr:col>81</xdr:col>
      <xdr:colOff>44450</xdr:colOff>
      <xdr:row>21</xdr:row>
      <xdr:rowOff>44602</xdr:rowOff>
    </xdr:to>
    <xdr:cxnSp macro="">
      <xdr:nvCxnSpPr>
        <xdr:cNvPr id="445" name="直線コネクタ 444"/>
        <xdr:cNvCxnSpPr/>
      </xdr:nvCxnSpPr>
      <xdr:spPr>
        <a:xfrm flipV="1">
          <a:off x="16179800" y="3629609"/>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44602</xdr:rowOff>
    </xdr:from>
    <xdr:to>
      <xdr:col>77</xdr:col>
      <xdr:colOff>44450</xdr:colOff>
      <xdr:row>21</xdr:row>
      <xdr:rowOff>63907</xdr:rowOff>
    </xdr:to>
    <xdr:cxnSp macro="">
      <xdr:nvCxnSpPr>
        <xdr:cNvPr id="448" name="直線コネクタ 447"/>
        <xdr:cNvCxnSpPr/>
      </xdr:nvCxnSpPr>
      <xdr:spPr>
        <a:xfrm flipV="1">
          <a:off x="15290800" y="364505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63907</xdr:rowOff>
    </xdr:from>
    <xdr:to>
      <xdr:col>72</xdr:col>
      <xdr:colOff>203200</xdr:colOff>
      <xdr:row>22</xdr:row>
      <xdr:rowOff>132791</xdr:rowOff>
    </xdr:to>
    <xdr:cxnSp macro="">
      <xdr:nvCxnSpPr>
        <xdr:cNvPr id="451" name="直線コネクタ 450"/>
        <xdr:cNvCxnSpPr/>
      </xdr:nvCxnSpPr>
      <xdr:spPr>
        <a:xfrm flipV="1">
          <a:off x="14401800" y="3664357"/>
          <a:ext cx="889000" cy="2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7722</xdr:rowOff>
    </xdr:from>
    <xdr:to>
      <xdr:col>73</xdr:col>
      <xdr:colOff>44450</xdr:colOff>
      <xdr:row>14</xdr:row>
      <xdr:rowOff>109322</xdr:rowOff>
    </xdr:to>
    <xdr:sp macro="" textlink="">
      <xdr:nvSpPr>
        <xdr:cNvPr id="452" name="フローチャート: 判断 451"/>
        <xdr:cNvSpPr/>
      </xdr:nvSpPr>
      <xdr:spPr>
        <a:xfrm>
          <a:off x="15240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119499</xdr:rowOff>
    </xdr:from>
    <xdr:ext cx="762000" cy="259045"/>
    <xdr:sp macro="" textlink="">
      <xdr:nvSpPr>
        <xdr:cNvPr id="453" name="テキスト ボックス 452"/>
        <xdr:cNvSpPr txBox="1"/>
      </xdr:nvSpPr>
      <xdr:spPr>
        <a:xfrm>
          <a:off x="14909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110846</xdr:rowOff>
    </xdr:from>
    <xdr:to>
      <xdr:col>68</xdr:col>
      <xdr:colOff>152400</xdr:colOff>
      <xdr:row>22</xdr:row>
      <xdr:rowOff>132791</xdr:rowOff>
    </xdr:to>
    <xdr:cxnSp macro="">
      <xdr:nvCxnSpPr>
        <xdr:cNvPr id="454" name="直線コネクタ 453"/>
        <xdr:cNvCxnSpPr/>
      </xdr:nvCxnSpPr>
      <xdr:spPr>
        <a:xfrm>
          <a:off x="13512800" y="3539846"/>
          <a:ext cx="889000" cy="3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149809</xdr:rowOff>
    </xdr:from>
    <xdr:to>
      <xdr:col>81</xdr:col>
      <xdr:colOff>95250</xdr:colOff>
      <xdr:row>21</xdr:row>
      <xdr:rowOff>79959</xdr:rowOff>
    </xdr:to>
    <xdr:sp macro="" textlink="">
      <xdr:nvSpPr>
        <xdr:cNvPr id="464" name="楕円 463"/>
        <xdr:cNvSpPr/>
      </xdr:nvSpPr>
      <xdr:spPr>
        <a:xfrm>
          <a:off x="16967200" y="35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121886</xdr:rowOff>
    </xdr:from>
    <xdr:ext cx="762000" cy="259045"/>
    <xdr:sp macro="" textlink="">
      <xdr:nvSpPr>
        <xdr:cNvPr id="465" name="将来負担の状況該当値テキスト"/>
        <xdr:cNvSpPr txBox="1"/>
      </xdr:nvSpPr>
      <xdr:spPr>
        <a:xfrm>
          <a:off x="17106900" y="355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165252</xdr:rowOff>
    </xdr:from>
    <xdr:to>
      <xdr:col>77</xdr:col>
      <xdr:colOff>95250</xdr:colOff>
      <xdr:row>21</xdr:row>
      <xdr:rowOff>95402</xdr:rowOff>
    </xdr:to>
    <xdr:sp macro="" textlink="">
      <xdr:nvSpPr>
        <xdr:cNvPr id="466" name="楕円 465"/>
        <xdr:cNvSpPr/>
      </xdr:nvSpPr>
      <xdr:spPr>
        <a:xfrm>
          <a:off x="16129000" y="35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80179</xdr:rowOff>
    </xdr:from>
    <xdr:ext cx="736600" cy="259045"/>
    <xdr:sp macro="" textlink="">
      <xdr:nvSpPr>
        <xdr:cNvPr id="467" name="テキスト ボックス 466"/>
        <xdr:cNvSpPr txBox="1"/>
      </xdr:nvSpPr>
      <xdr:spPr>
        <a:xfrm>
          <a:off x="15798800" y="368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13107</xdr:rowOff>
    </xdr:from>
    <xdr:to>
      <xdr:col>73</xdr:col>
      <xdr:colOff>44450</xdr:colOff>
      <xdr:row>21</xdr:row>
      <xdr:rowOff>114707</xdr:rowOff>
    </xdr:to>
    <xdr:sp macro="" textlink="">
      <xdr:nvSpPr>
        <xdr:cNvPr id="468" name="楕円 467"/>
        <xdr:cNvSpPr/>
      </xdr:nvSpPr>
      <xdr:spPr>
        <a:xfrm>
          <a:off x="15240000" y="36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99484</xdr:rowOff>
    </xdr:from>
    <xdr:ext cx="762000" cy="259045"/>
    <xdr:sp macro="" textlink="">
      <xdr:nvSpPr>
        <xdr:cNvPr id="469" name="テキスト ボックス 468"/>
        <xdr:cNvSpPr txBox="1"/>
      </xdr:nvSpPr>
      <xdr:spPr>
        <a:xfrm>
          <a:off x="14909800" y="369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81991</xdr:rowOff>
    </xdr:from>
    <xdr:to>
      <xdr:col>68</xdr:col>
      <xdr:colOff>203200</xdr:colOff>
      <xdr:row>23</xdr:row>
      <xdr:rowOff>12141</xdr:rowOff>
    </xdr:to>
    <xdr:sp macro="" textlink="">
      <xdr:nvSpPr>
        <xdr:cNvPr id="470" name="楕円 469"/>
        <xdr:cNvSpPr/>
      </xdr:nvSpPr>
      <xdr:spPr>
        <a:xfrm>
          <a:off x="14351000" y="3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168368</xdr:rowOff>
    </xdr:from>
    <xdr:ext cx="762000" cy="259045"/>
    <xdr:sp macro="" textlink="">
      <xdr:nvSpPr>
        <xdr:cNvPr id="471" name="テキスト ボックス 470"/>
        <xdr:cNvSpPr txBox="1"/>
      </xdr:nvSpPr>
      <xdr:spPr>
        <a:xfrm>
          <a:off x="14020800" y="39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60046</xdr:rowOff>
    </xdr:from>
    <xdr:to>
      <xdr:col>64</xdr:col>
      <xdr:colOff>152400</xdr:colOff>
      <xdr:row>20</xdr:row>
      <xdr:rowOff>161646</xdr:rowOff>
    </xdr:to>
    <xdr:sp macro="" textlink="">
      <xdr:nvSpPr>
        <xdr:cNvPr id="472" name="楕円 471"/>
        <xdr:cNvSpPr/>
      </xdr:nvSpPr>
      <xdr:spPr>
        <a:xfrm>
          <a:off x="13462000" y="34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146423</xdr:rowOff>
    </xdr:from>
    <xdr:ext cx="762000" cy="259045"/>
    <xdr:sp macro="" textlink="">
      <xdr:nvSpPr>
        <xdr:cNvPr id="473" name="テキスト ボックス 472"/>
        <xdr:cNvSpPr txBox="1"/>
      </xdr:nvSpPr>
      <xdr:spPr>
        <a:xfrm>
          <a:off x="13131800" y="35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5,227
201.70
4,897,136
4,775,777
114,287
2,620,662
5,065,119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定年退職者の増加による年齢構成バランスの不均衡を解消するため、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ここ数年は毎年一定数の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職員採用を実施し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、人件費は類似団体平均を下回る水準で推移してい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年度は定年退職者数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に対し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人の職員採用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こと等により人件費の総額は増加したものの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、分母である地方税や普通交付税が大きく増加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今後も、特別職の給与カット・時間外手当支給率抑制、議員期末手当のカット等による削減策を継続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、職員採用計画に基づいた職員定員の適正化・平準化を図り、人件費全体の削減に努める。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92710</xdr:rowOff>
    </xdr:to>
    <xdr:cxnSp macro="">
      <xdr:nvCxnSpPr>
        <xdr:cNvPr id="64" name="直線コネクタ 63"/>
        <xdr:cNvCxnSpPr/>
      </xdr:nvCxnSpPr>
      <xdr:spPr>
        <a:xfrm flipV="1">
          <a:off x="3987800" y="63540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92710</xdr:rowOff>
    </xdr:to>
    <xdr:cxnSp macro="">
      <xdr:nvCxnSpPr>
        <xdr:cNvPr id="67" name="直線コネクタ 66"/>
        <xdr:cNvCxnSpPr/>
      </xdr:nvCxnSpPr>
      <xdr:spPr>
        <a:xfrm>
          <a:off x="3098800" y="624890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145288</xdr:rowOff>
    </xdr:to>
    <xdr:cxnSp macro="">
      <xdr:nvCxnSpPr>
        <xdr:cNvPr id="70" name="直線コネクタ 69"/>
        <xdr:cNvCxnSpPr/>
      </xdr:nvCxnSpPr>
      <xdr:spPr>
        <a:xfrm flipV="1">
          <a:off x="2209800" y="62489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145288</xdr:rowOff>
    </xdr:to>
    <xdr:cxnSp macro="">
      <xdr:nvCxnSpPr>
        <xdr:cNvPr id="73" name="直線コネクタ 72"/>
        <xdr:cNvCxnSpPr/>
      </xdr:nvCxnSpPr>
      <xdr:spPr>
        <a:xfrm>
          <a:off x="1320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年度から実施している明治百年通りにぎわい創出事業費が前年度</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の当該事業費</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より減少したこと</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などから、前年度から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ポイント減少したが、類似団体平均を上回っている。観光</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関連施設など保有する公共施設数が多く、その維持管理に費用がかかっていることが要因</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である。今後、</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公共施設個別管理計画の策定により</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公共施設の集約化・複合化事業に着手するなど、公共施設の適正管理に努め</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、維持管理経費の削減に努める。</a:t>
          </a:r>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149860</xdr:rowOff>
    </xdr:from>
    <xdr:to>
      <xdr:col>82</xdr:col>
      <xdr:colOff>107950</xdr:colOff>
      <xdr:row>16</xdr:row>
      <xdr:rowOff>75565</xdr:rowOff>
    </xdr:to>
    <xdr:cxnSp macro="">
      <xdr:nvCxnSpPr>
        <xdr:cNvPr id="121" name="直線コネクタ 120"/>
        <xdr:cNvCxnSpPr/>
      </xdr:nvCxnSpPr>
      <xdr:spPr>
        <a:xfrm flipV="1">
          <a:off x="15671800" y="272161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75565</xdr:rowOff>
    </xdr:to>
    <xdr:cxnSp macro="">
      <xdr:nvCxnSpPr>
        <xdr:cNvPr id="124" name="直線コネクタ 123"/>
        <xdr:cNvCxnSpPr/>
      </xdr:nvCxnSpPr>
      <xdr:spPr>
        <a:xfrm>
          <a:off x="14782800" y="268732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86995</xdr:rowOff>
    </xdr:from>
    <xdr:to>
      <xdr:col>73</xdr:col>
      <xdr:colOff>180975</xdr:colOff>
      <xdr:row>15</xdr:row>
      <xdr:rowOff>115570</xdr:rowOff>
    </xdr:to>
    <xdr:cxnSp macro="">
      <xdr:nvCxnSpPr>
        <xdr:cNvPr id="127" name="直線コネクタ 126"/>
        <xdr:cNvCxnSpPr/>
      </xdr:nvCxnSpPr>
      <xdr:spPr>
        <a:xfrm>
          <a:off x="13893800" y="2658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15</xdr:row>
      <xdr:rowOff>86995</xdr:rowOff>
    </xdr:to>
    <xdr:cxnSp macro="">
      <xdr:nvCxnSpPr>
        <xdr:cNvPr id="130" name="直線コネクタ 129"/>
        <xdr:cNvCxnSpPr/>
      </xdr:nvCxnSpPr>
      <xdr:spPr>
        <a:xfrm>
          <a:off x="13004800" y="25844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99060</xdr:rowOff>
    </xdr:from>
    <xdr:to>
      <xdr:col>82</xdr:col>
      <xdr:colOff>158750</xdr:colOff>
      <xdr:row>16</xdr:row>
      <xdr:rowOff>29210</xdr:rowOff>
    </xdr:to>
    <xdr:sp macro="" textlink="">
      <xdr:nvSpPr>
        <xdr:cNvPr id="140" name="楕円 139"/>
        <xdr:cNvSpPr/>
      </xdr:nvSpPr>
      <xdr:spPr>
        <a:xfrm>
          <a:off x="164592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71137</xdr:rowOff>
    </xdr:from>
    <xdr:ext cx="762000" cy="259045"/>
    <xdr:sp macro="" textlink="">
      <xdr:nvSpPr>
        <xdr:cNvPr id="141" name="物件費該当値テキスト"/>
        <xdr:cNvSpPr txBox="1"/>
      </xdr:nvSpPr>
      <xdr:spPr>
        <a:xfrm>
          <a:off x="165989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24765</xdr:rowOff>
    </xdr:from>
    <xdr:to>
      <xdr:col>78</xdr:col>
      <xdr:colOff>120650</xdr:colOff>
      <xdr:row>16</xdr:row>
      <xdr:rowOff>126365</xdr:rowOff>
    </xdr:to>
    <xdr:sp macro="" textlink="">
      <xdr:nvSpPr>
        <xdr:cNvPr id="142" name="楕円 141"/>
        <xdr:cNvSpPr/>
      </xdr:nvSpPr>
      <xdr:spPr>
        <a:xfrm>
          <a:off x="15621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111142</xdr:rowOff>
    </xdr:from>
    <xdr:ext cx="736600" cy="259045"/>
    <xdr:sp macro="" textlink="">
      <xdr:nvSpPr>
        <xdr:cNvPr id="143" name="テキスト ボックス 142"/>
        <xdr:cNvSpPr txBox="1"/>
      </xdr:nvSpPr>
      <xdr:spPr>
        <a:xfrm>
          <a:off x="15290800" y="285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4" name="楕円 143"/>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151147</xdr:rowOff>
    </xdr:from>
    <xdr:ext cx="762000" cy="259045"/>
    <xdr:sp macro="" textlink="">
      <xdr:nvSpPr>
        <xdr:cNvPr id="145" name="テキスト ボックス 144"/>
        <xdr:cNvSpPr txBox="1"/>
      </xdr:nvSpPr>
      <xdr:spPr>
        <a:xfrm>
          <a:off x="14401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36195</xdr:rowOff>
    </xdr:from>
    <xdr:to>
      <xdr:col>69</xdr:col>
      <xdr:colOff>142875</xdr:colOff>
      <xdr:row>15</xdr:row>
      <xdr:rowOff>137795</xdr:rowOff>
    </xdr:to>
    <xdr:sp macro="" textlink="">
      <xdr:nvSpPr>
        <xdr:cNvPr id="146" name="楕円 145"/>
        <xdr:cNvSpPr/>
      </xdr:nvSpPr>
      <xdr:spPr>
        <a:xfrm>
          <a:off x="13843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122572</xdr:rowOff>
    </xdr:from>
    <xdr:ext cx="762000" cy="259045"/>
    <xdr:sp macro="" textlink="">
      <xdr:nvSpPr>
        <xdr:cNvPr id="147" name="テキスト ボックス 146"/>
        <xdr:cNvSpPr txBox="1"/>
      </xdr:nvSpPr>
      <xdr:spPr>
        <a:xfrm>
          <a:off x="13512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48" name="楕円 147"/>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48277</xdr:rowOff>
    </xdr:from>
    <xdr:ext cx="762000" cy="259045"/>
    <xdr:sp macro="" textlink="">
      <xdr:nvSpPr>
        <xdr:cNvPr id="149" name="テキスト ボックス 148"/>
        <xdr:cNvSpPr txBox="1"/>
      </xdr:nvSpPr>
      <xdr:spPr>
        <a:xfrm>
          <a:off x="12623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分母である地方税や普通交付税が大きく増加したことにより</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ポイント減少したが、類似団体平均を上回っている。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高齢化が進む中、老人保護費や生活支援サービス費、障害者自立支援費が増加している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ことが要因として挙げられる。高齢化率は上昇しているものの、人口総数及び高齢者数は減少傾向にあるため、中長期的には扶助費は減少していくものと見込んでいる。今後も、介護予防事業や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各種予防接種・検診事業等疾病予防対策の強化により、扶助費の抑制に努める。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112713</xdr:rowOff>
    </xdr:from>
    <xdr:to>
      <xdr:col>24</xdr:col>
      <xdr:colOff>25400</xdr:colOff>
      <xdr:row>57</xdr:row>
      <xdr:rowOff>169863</xdr:rowOff>
    </xdr:to>
    <xdr:cxnSp macro="">
      <xdr:nvCxnSpPr>
        <xdr:cNvPr id="185" name="直線コネクタ 184"/>
        <xdr:cNvCxnSpPr/>
      </xdr:nvCxnSpPr>
      <xdr:spPr>
        <a:xfrm flipV="1">
          <a:off x="3987800" y="98853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141288</xdr:rowOff>
    </xdr:from>
    <xdr:to>
      <xdr:col>19</xdr:col>
      <xdr:colOff>187325</xdr:colOff>
      <xdr:row>57</xdr:row>
      <xdr:rowOff>169863</xdr:rowOff>
    </xdr:to>
    <xdr:cxnSp macro="">
      <xdr:nvCxnSpPr>
        <xdr:cNvPr id="188" name="直線コネクタ 187"/>
        <xdr:cNvCxnSpPr/>
      </xdr:nvCxnSpPr>
      <xdr:spPr>
        <a:xfrm>
          <a:off x="3098800" y="9742488"/>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141288</xdr:rowOff>
    </xdr:from>
    <xdr:to>
      <xdr:col>15</xdr:col>
      <xdr:colOff>98425</xdr:colOff>
      <xdr:row>57</xdr:row>
      <xdr:rowOff>26988</xdr:rowOff>
    </xdr:to>
    <xdr:cxnSp macro="">
      <xdr:nvCxnSpPr>
        <xdr:cNvPr id="191" name="直線コネクタ 190"/>
        <xdr:cNvCxnSpPr/>
      </xdr:nvCxnSpPr>
      <xdr:spPr>
        <a:xfrm flipV="1">
          <a:off x="2209800" y="97424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104775</xdr:rowOff>
    </xdr:from>
    <xdr:to>
      <xdr:col>15</xdr:col>
      <xdr:colOff>149225</xdr:colOff>
      <xdr:row>56</xdr:row>
      <xdr:rowOff>34925</xdr:rowOff>
    </xdr:to>
    <xdr:sp macro="" textlink="">
      <xdr:nvSpPr>
        <xdr:cNvPr id="192" name="フローチャート: 判断 191"/>
        <xdr:cNvSpPr/>
      </xdr:nvSpPr>
      <xdr:spPr>
        <a:xfrm>
          <a:off x="3048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45102</xdr:rowOff>
    </xdr:from>
    <xdr:ext cx="762000" cy="259045"/>
    <xdr:sp macro="" textlink="">
      <xdr:nvSpPr>
        <xdr:cNvPr id="193" name="テキスト ボックス 192"/>
        <xdr:cNvSpPr txBox="1"/>
      </xdr:nvSpPr>
      <xdr:spPr>
        <a:xfrm>
          <a:off x="2717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26988</xdr:rowOff>
    </xdr:to>
    <xdr:cxnSp macro="">
      <xdr:nvCxnSpPr>
        <xdr:cNvPr id="194" name="直線コネクタ 193"/>
        <xdr:cNvCxnSpPr/>
      </xdr:nvCxnSpPr>
      <xdr:spPr>
        <a:xfrm>
          <a:off x="1320800" y="97282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61913</xdr:rowOff>
    </xdr:from>
    <xdr:to>
      <xdr:col>24</xdr:col>
      <xdr:colOff>76200</xdr:colOff>
      <xdr:row>57</xdr:row>
      <xdr:rowOff>163513</xdr:rowOff>
    </xdr:to>
    <xdr:sp macro="" textlink="">
      <xdr:nvSpPr>
        <xdr:cNvPr id="204" name="楕円 203"/>
        <xdr:cNvSpPr/>
      </xdr:nvSpPr>
      <xdr:spPr>
        <a:xfrm>
          <a:off x="47752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33990</xdr:rowOff>
    </xdr:from>
    <xdr:ext cx="762000" cy="259045"/>
    <xdr:sp macro="" textlink="">
      <xdr:nvSpPr>
        <xdr:cNvPr id="205" name="扶助費該当値テキスト"/>
        <xdr:cNvSpPr txBox="1"/>
      </xdr:nvSpPr>
      <xdr:spPr>
        <a:xfrm>
          <a:off x="4914900" y="980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119063</xdr:rowOff>
    </xdr:from>
    <xdr:to>
      <xdr:col>20</xdr:col>
      <xdr:colOff>38100</xdr:colOff>
      <xdr:row>58</xdr:row>
      <xdr:rowOff>49213</xdr:rowOff>
    </xdr:to>
    <xdr:sp macro="" textlink="">
      <xdr:nvSpPr>
        <xdr:cNvPr id="206" name="楕円 205"/>
        <xdr:cNvSpPr/>
      </xdr:nvSpPr>
      <xdr:spPr>
        <a:xfrm>
          <a:off x="3937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33990</xdr:rowOff>
    </xdr:from>
    <xdr:ext cx="736600" cy="259045"/>
    <xdr:sp macro="" textlink="">
      <xdr:nvSpPr>
        <xdr:cNvPr id="207" name="テキスト ボックス 206"/>
        <xdr:cNvSpPr txBox="1"/>
      </xdr:nvSpPr>
      <xdr:spPr>
        <a:xfrm>
          <a:off x="3606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90488</xdr:rowOff>
    </xdr:from>
    <xdr:to>
      <xdr:col>15</xdr:col>
      <xdr:colOff>149225</xdr:colOff>
      <xdr:row>57</xdr:row>
      <xdr:rowOff>20638</xdr:rowOff>
    </xdr:to>
    <xdr:sp macro="" textlink="">
      <xdr:nvSpPr>
        <xdr:cNvPr id="208" name="楕円 207"/>
        <xdr:cNvSpPr/>
      </xdr:nvSpPr>
      <xdr:spPr>
        <a:xfrm>
          <a:off x="3048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5415</xdr:rowOff>
    </xdr:from>
    <xdr:ext cx="762000" cy="259045"/>
    <xdr:sp macro="" textlink="">
      <xdr:nvSpPr>
        <xdr:cNvPr id="209" name="テキスト ボックス 208"/>
        <xdr:cNvSpPr txBox="1"/>
      </xdr:nvSpPr>
      <xdr:spPr>
        <a:xfrm>
          <a:off x="2717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147638</xdr:rowOff>
    </xdr:from>
    <xdr:to>
      <xdr:col>11</xdr:col>
      <xdr:colOff>60325</xdr:colOff>
      <xdr:row>57</xdr:row>
      <xdr:rowOff>77788</xdr:rowOff>
    </xdr:to>
    <xdr:sp macro="" textlink="">
      <xdr:nvSpPr>
        <xdr:cNvPr id="210" name="楕円 209"/>
        <xdr:cNvSpPr/>
      </xdr:nvSpPr>
      <xdr:spPr>
        <a:xfrm>
          <a:off x="2159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62565</xdr:rowOff>
    </xdr:from>
    <xdr:ext cx="762000" cy="259045"/>
    <xdr:sp macro="" textlink="">
      <xdr:nvSpPr>
        <xdr:cNvPr id="211" name="テキスト ボックス 210"/>
        <xdr:cNvSpPr txBox="1"/>
      </xdr:nvSpPr>
      <xdr:spPr>
        <a:xfrm>
          <a:off x="18288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2" name="楕円 211"/>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3" name="テキスト ボックス 21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簡易水道特別会計の廃止による繰出金の減少に加え、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分母である地方税や普通交付税が大きく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他会計への繰出金が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高水準で推移していることが要因で、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今後も他会計の元金償還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繰出金の増加が必至であり、比率の上昇が懸念されることから、公営企業には独立採算の原則に基づ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料金の見直し等徹底した経営改善を求め、普通会計の負担額を減らしていくよう努める。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58</xdr:row>
      <xdr:rowOff>27940</xdr:rowOff>
    </xdr:to>
    <xdr:cxnSp macro="">
      <xdr:nvCxnSpPr>
        <xdr:cNvPr id="246" name="直線コネクタ 245"/>
        <xdr:cNvCxnSpPr/>
      </xdr:nvCxnSpPr>
      <xdr:spPr>
        <a:xfrm flipV="1">
          <a:off x="15671800" y="98272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58</xdr:row>
      <xdr:rowOff>27940</xdr:rowOff>
    </xdr:to>
    <xdr:cxnSp macro="">
      <xdr:nvCxnSpPr>
        <xdr:cNvPr id="249" name="直線コネクタ 248"/>
        <xdr:cNvCxnSpPr/>
      </xdr:nvCxnSpPr>
      <xdr:spPr>
        <a:xfrm>
          <a:off x="14782800" y="96977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54610</xdr:rowOff>
    </xdr:to>
    <xdr:cxnSp macro="">
      <xdr:nvCxnSpPr>
        <xdr:cNvPr id="252" name="直線コネクタ 251"/>
        <xdr:cNvCxnSpPr/>
      </xdr:nvCxnSpPr>
      <xdr:spPr>
        <a:xfrm flipV="1">
          <a:off x="13893800" y="9697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100330</xdr:rowOff>
    </xdr:to>
    <xdr:cxnSp macro="">
      <xdr:nvCxnSpPr>
        <xdr:cNvPr id="255" name="直線コネクタ 254"/>
        <xdr:cNvCxnSpPr/>
      </xdr:nvCxnSpPr>
      <xdr:spPr>
        <a:xfrm flipV="1">
          <a:off x="13004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5" name="楕円 264"/>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66"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67" name="楕円 266"/>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68" name="テキスト ボックス 267"/>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9" name="楕円 268"/>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0" name="テキスト ボックス 269"/>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1" name="楕円 270"/>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2" name="テキスト ボックス 271"/>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3" name="楕円 272"/>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4" name="テキスト ボックス 27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前年度発生した法人町民税還付金が減少したことにより、前年度から</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ポイント減少したが、類似団体平均を上回っている。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年度の浄水場ダム建設に伴う水道事業会計への負担金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小中学校給食費の半額助成制度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など町独自の補助金等の実施が要因である。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今後も引き続き、町単独の補助金については、補助金審査会における補助金の適性を審査し、必要性の低い補助金や目的が達成された事業の補助を見直し、経費の削減に努める。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147574</xdr:rowOff>
    </xdr:to>
    <xdr:cxnSp macro="">
      <xdr:nvCxnSpPr>
        <xdr:cNvPr id="304" name="直線コネクタ 303"/>
        <xdr:cNvCxnSpPr/>
      </xdr:nvCxnSpPr>
      <xdr:spPr>
        <a:xfrm flipV="1">
          <a:off x="15671800" y="64043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147574</xdr:rowOff>
    </xdr:to>
    <xdr:cxnSp macro="">
      <xdr:nvCxnSpPr>
        <xdr:cNvPr id="307" name="直線コネクタ 306"/>
        <xdr:cNvCxnSpPr/>
      </xdr:nvCxnSpPr>
      <xdr:spPr>
        <a:xfrm>
          <a:off x="14782800" y="63540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138430</xdr:rowOff>
    </xdr:to>
    <xdr:cxnSp macro="">
      <xdr:nvCxnSpPr>
        <xdr:cNvPr id="310" name="直線コネクタ 309"/>
        <xdr:cNvCxnSpPr/>
      </xdr:nvCxnSpPr>
      <xdr:spPr>
        <a:xfrm flipV="1">
          <a:off x="13893800" y="63540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152146</xdr:rowOff>
    </xdr:to>
    <xdr:cxnSp macro="">
      <xdr:nvCxnSpPr>
        <xdr:cNvPr id="313" name="直線コネクタ 312"/>
        <xdr:cNvCxnSpPr/>
      </xdr:nvCxnSpPr>
      <xdr:spPr>
        <a:xfrm flipV="1">
          <a:off x="13004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3" name="楕円 322"/>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4"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5" name="楕円 324"/>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6" name="テキスト ボックス 325"/>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7" name="楕円 326"/>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8" name="テキスト ボックス 327"/>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29" name="楕円 328"/>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0" name="テキスト ボックス 329"/>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1" name="楕円 330"/>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2" name="テキスト ボックス 331"/>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対策事業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債等を財源とした明治百年通りにぎわい創出事業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新総合教育エリア整備事業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の元利償還が始まったことから、前年度より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ポイント上昇し、類似団体平均を上回っている。公債費は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年度をピークに減少に転ずると見込まれるが、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統合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簡易水道事業の元利償還金に対する繰出金の増加も見込まれることから、今後、地方債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着実な償還を行いつつ、新規発行の抑制に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158024</xdr:rowOff>
    </xdr:from>
    <xdr:to>
      <xdr:col>24</xdr:col>
      <xdr:colOff>25400</xdr:colOff>
      <xdr:row>76</xdr:row>
      <xdr:rowOff>42092</xdr:rowOff>
    </xdr:to>
    <xdr:cxnSp macro="">
      <xdr:nvCxnSpPr>
        <xdr:cNvPr id="366" name="直線コネクタ 365"/>
        <xdr:cNvCxnSpPr/>
      </xdr:nvCxnSpPr>
      <xdr:spPr>
        <a:xfrm>
          <a:off x="3987800" y="1301677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53522</xdr:rowOff>
    </xdr:from>
    <xdr:to>
      <xdr:col>19</xdr:col>
      <xdr:colOff>187325</xdr:colOff>
      <xdr:row>75</xdr:row>
      <xdr:rowOff>158024</xdr:rowOff>
    </xdr:to>
    <xdr:cxnSp macro="">
      <xdr:nvCxnSpPr>
        <xdr:cNvPr id="369" name="直線コネクタ 368"/>
        <xdr:cNvCxnSpPr/>
      </xdr:nvCxnSpPr>
      <xdr:spPr>
        <a:xfrm>
          <a:off x="3098800" y="1291227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75</xdr:row>
      <xdr:rowOff>115570</xdr:rowOff>
    </xdr:to>
    <xdr:cxnSp macro="">
      <xdr:nvCxnSpPr>
        <xdr:cNvPr id="372" name="直線コネクタ 371"/>
        <xdr:cNvCxnSpPr/>
      </xdr:nvCxnSpPr>
      <xdr:spPr>
        <a:xfrm flipV="1">
          <a:off x="2209800" y="129122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112304</xdr:rowOff>
    </xdr:from>
    <xdr:to>
      <xdr:col>11</xdr:col>
      <xdr:colOff>9525</xdr:colOff>
      <xdr:row>75</xdr:row>
      <xdr:rowOff>115570</xdr:rowOff>
    </xdr:to>
    <xdr:cxnSp macro="">
      <xdr:nvCxnSpPr>
        <xdr:cNvPr id="375" name="直線コネクタ 374"/>
        <xdr:cNvCxnSpPr/>
      </xdr:nvCxnSpPr>
      <xdr:spPr>
        <a:xfrm>
          <a:off x="1320800" y="129710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162742</xdr:rowOff>
    </xdr:from>
    <xdr:to>
      <xdr:col>24</xdr:col>
      <xdr:colOff>76200</xdr:colOff>
      <xdr:row>76</xdr:row>
      <xdr:rowOff>92892</xdr:rowOff>
    </xdr:to>
    <xdr:sp macro="" textlink="">
      <xdr:nvSpPr>
        <xdr:cNvPr id="385" name="楕円 384"/>
        <xdr:cNvSpPr/>
      </xdr:nvSpPr>
      <xdr:spPr>
        <a:xfrm>
          <a:off x="47752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134819</xdr:rowOff>
    </xdr:from>
    <xdr:ext cx="762000" cy="259045"/>
    <xdr:sp macro="" textlink="">
      <xdr:nvSpPr>
        <xdr:cNvPr id="386" name="公債費該当値テキスト"/>
        <xdr:cNvSpPr txBox="1"/>
      </xdr:nvSpPr>
      <xdr:spPr>
        <a:xfrm>
          <a:off x="4914900" y="1299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107224</xdr:rowOff>
    </xdr:from>
    <xdr:to>
      <xdr:col>20</xdr:col>
      <xdr:colOff>38100</xdr:colOff>
      <xdr:row>76</xdr:row>
      <xdr:rowOff>37374</xdr:rowOff>
    </xdr:to>
    <xdr:sp macro="" textlink="">
      <xdr:nvSpPr>
        <xdr:cNvPr id="387" name="楕円 386"/>
        <xdr:cNvSpPr/>
      </xdr:nvSpPr>
      <xdr:spPr>
        <a:xfrm>
          <a:off x="3937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22151</xdr:rowOff>
    </xdr:from>
    <xdr:ext cx="736600" cy="259045"/>
    <xdr:sp macro="" textlink="">
      <xdr:nvSpPr>
        <xdr:cNvPr id="388" name="テキスト ボックス 387"/>
        <xdr:cNvSpPr txBox="1"/>
      </xdr:nvSpPr>
      <xdr:spPr>
        <a:xfrm>
          <a:off x="3606800" y="1305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2722</xdr:rowOff>
    </xdr:from>
    <xdr:to>
      <xdr:col>15</xdr:col>
      <xdr:colOff>149225</xdr:colOff>
      <xdr:row>75</xdr:row>
      <xdr:rowOff>104322</xdr:rowOff>
    </xdr:to>
    <xdr:sp macro="" textlink="">
      <xdr:nvSpPr>
        <xdr:cNvPr id="389" name="楕円 388"/>
        <xdr:cNvSpPr/>
      </xdr:nvSpPr>
      <xdr:spPr>
        <a:xfrm>
          <a:off x="3048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114499</xdr:rowOff>
    </xdr:from>
    <xdr:ext cx="762000" cy="259045"/>
    <xdr:sp macro="" textlink="">
      <xdr:nvSpPr>
        <xdr:cNvPr id="390" name="テキスト ボックス 389"/>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1" name="楕円 390"/>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2" name="テキスト ボックス 391"/>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61504</xdr:rowOff>
    </xdr:from>
    <xdr:to>
      <xdr:col>6</xdr:col>
      <xdr:colOff>171450</xdr:colOff>
      <xdr:row>75</xdr:row>
      <xdr:rowOff>163103</xdr:rowOff>
    </xdr:to>
    <xdr:sp macro="" textlink="">
      <xdr:nvSpPr>
        <xdr:cNvPr id="393" name="楕円 392"/>
        <xdr:cNvSpPr/>
      </xdr:nvSpPr>
      <xdr:spPr>
        <a:xfrm>
          <a:off x="1270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1831</xdr:rowOff>
    </xdr:from>
    <xdr:ext cx="762000" cy="259045"/>
    <xdr:sp macro="" textlink="">
      <xdr:nvSpPr>
        <xdr:cNvPr id="394" name="テキスト ボックス 393"/>
        <xdr:cNvSpPr txBox="1"/>
      </xdr:nvSpPr>
      <xdr:spPr>
        <a:xfrm>
          <a:off x="939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充当一般財源のうち公債費以外が前年度比で</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28,422</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千円の増加し</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た一方</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、地方税や普通交付税の大幅な</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に伴い、分母である経常一般財源が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264,564</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したことにより、前年度比で</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している。普通交付税や臨時財政対策債の発行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可能</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額が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大手非鉄金属製錬業の業績に左右されやすく、</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年度ごとに上下しているため、比率も同様となっている。財政構造の弾力性を持たせるために必要な個々の要素の改善に今後も努める。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80</xdr:row>
      <xdr:rowOff>39370</xdr:rowOff>
    </xdr:to>
    <xdr:cxnSp macro="">
      <xdr:nvCxnSpPr>
        <xdr:cNvPr id="427" name="直線コネクタ 426"/>
        <xdr:cNvCxnSpPr/>
      </xdr:nvCxnSpPr>
      <xdr:spPr>
        <a:xfrm flipV="1">
          <a:off x="15671800" y="13462000"/>
          <a:ext cx="8382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80</xdr:row>
      <xdr:rowOff>39370</xdr:rowOff>
    </xdr:to>
    <xdr:cxnSp macro="">
      <xdr:nvCxnSpPr>
        <xdr:cNvPr id="430" name="直線コネクタ 429"/>
        <xdr:cNvCxnSpPr/>
      </xdr:nvCxnSpPr>
      <xdr:spPr>
        <a:xfrm>
          <a:off x="14782800" y="1320673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78</xdr:row>
      <xdr:rowOff>58420</xdr:rowOff>
    </xdr:to>
    <xdr:cxnSp macro="">
      <xdr:nvCxnSpPr>
        <xdr:cNvPr id="433" name="直線コネクタ 432"/>
        <xdr:cNvCxnSpPr/>
      </xdr:nvCxnSpPr>
      <xdr:spPr>
        <a:xfrm flipV="1">
          <a:off x="13893800" y="132067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34" name="フローチャート: 判断 433"/>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35" name="テキスト ボックス 434"/>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165100</xdr:rowOff>
    </xdr:from>
    <xdr:to>
      <xdr:col>69</xdr:col>
      <xdr:colOff>92075</xdr:colOff>
      <xdr:row>78</xdr:row>
      <xdr:rowOff>58420</xdr:rowOff>
    </xdr:to>
    <xdr:cxnSp macro="">
      <xdr:nvCxnSpPr>
        <xdr:cNvPr id="436" name="直線コネクタ 435"/>
        <xdr:cNvCxnSpPr/>
      </xdr:nvCxnSpPr>
      <xdr:spPr>
        <a:xfrm>
          <a:off x="13004800" y="133667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6" name="楕円 445"/>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7"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160020</xdr:rowOff>
    </xdr:from>
    <xdr:to>
      <xdr:col>78</xdr:col>
      <xdr:colOff>120650</xdr:colOff>
      <xdr:row>80</xdr:row>
      <xdr:rowOff>90170</xdr:rowOff>
    </xdr:to>
    <xdr:sp macro="" textlink="">
      <xdr:nvSpPr>
        <xdr:cNvPr id="448" name="楕円 447"/>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74947</xdr:rowOff>
    </xdr:from>
    <xdr:ext cx="736600" cy="259045"/>
    <xdr:sp macro="" textlink="">
      <xdr:nvSpPr>
        <xdr:cNvPr id="449" name="テキスト ボックス 448"/>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50" name="楕円 449"/>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40657</xdr:rowOff>
    </xdr:from>
    <xdr:ext cx="762000" cy="259045"/>
    <xdr:sp macro="" textlink="">
      <xdr:nvSpPr>
        <xdr:cNvPr id="451" name="テキスト ボックス 450"/>
        <xdr:cNvSpPr txBox="1"/>
      </xdr:nvSpPr>
      <xdr:spPr>
        <a:xfrm>
          <a:off x="14401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2" name="楕円 451"/>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3" name="テキスト ボックス 452"/>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54" name="楕円 453"/>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29227</xdr:rowOff>
    </xdr:from>
    <xdr:ext cx="762000" cy="259045"/>
    <xdr:sp macro="" textlink="">
      <xdr:nvSpPr>
        <xdr:cNvPr id="455" name="テキスト ボックス 454"/>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135207</xdr:rowOff>
    </xdr:from>
    <xdr:to>
      <xdr:col>29</xdr:col>
      <xdr:colOff>127000</xdr:colOff>
      <xdr:row>15</xdr:row>
      <xdr:rowOff>159179</xdr:rowOff>
    </xdr:to>
    <xdr:cxnSp macro="">
      <xdr:nvCxnSpPr>
        <xdr:cNvPr id="50" name="直線コネクタ 49"/>
        <xdr:cNvCxnSpPr/>
      </xdr:nvCxnSpPr>
      <xdr:spPr bwMode="auto">
        <a:xfrm flipV="1">
          <a:off x="5003800" y="2754582"/>
          <a:ext cx="647700" cy="2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131694</xdr:rowOff>
    </xdr:from>
    <xdr:to>
      <xdr:col>26</xdr:col>
      <xdr:colOff>50800</xdr:colOff>
      <xdr:row>15</xdr:row>
      <xdr:rowOff>159179</xdr:rowOff>
    </xdr:to>
    <xdr:cxnSp macro="">
      <xdr:nvCxnSpPr>
        <xdr:cNvPr id="53" name="直線コネクタ 52"/>
        <xdr:cNvCxnSpPr/>
      </xdr:nvCxnSpPr>
      <xdr:spPr bwMode="auto">
        <a:xfrm>
          <a:off x="4305300" y="2751069"/>
          <a:ext cx="698500" cy="27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131694</xdr:rowOff>
    </xdr:from>
    <xdr:to>
      <xdr:col>22</xdr:col>
      <xdr:colOff>114300</xdr:colOff>
      <xdr:row>16</xdr:row>
      <xdr:rowOff>42014</xdr:rowOff>
    </xdr:to>
    <xdr:cxnSp macro="">
      <xdr:nvCxnSpPr>
        <xdr:cNvPr id="56" name="直線コネクタ 55"/>
        <xdr:cNvCxnSpPr/>
      </xdr:nvCxnSpPr>
      <xdr:spPr bwMode="auto">
        <a:xfrm flipV="1">
          <a:off x="3606800" y="2751069"/>
          <a:ext cx="698500" cy="81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106291</xdr:rowOff>
    </xdr:from>
    <xdr:to>
      <xdr:col>22</xdr:col>
      <xdr:colOff>165100</xdr:colOff>
      <xdr:row>17</xdr:row>
      <xdr:rowOff>36441</xdr:rowOff>
    </xdr:to>
    <xdr:sp macro="" textlink="">
      <xdr:nvSpPr>
        <xdr:cNvPr id="57" name="フローチャート: 判断 56"/>
        <xdr:cNvSpPr/>
      </xdr:nvSpPr>
      <xdr:spPr bwMode="auto">
        <a:xfrm>
          <a:off x="42545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21218</xdr:rowOff>
    </xdr:from>
    <xdr:ext cx="762000" cy="259045"/>
    <xdr:sp macro="" textlink="">
      <xdr:nvSpPr>
        <xdr:cNvPr id="58" name="テキスト ボックス 57"/>
        <xdr:cNvSpPr txBox="1"/>
      </xdr:nvSpPr>
      <xdr:spPr>
        <a:xfrm>
          <a:off x="3924300" y="2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42014</xdr:rowOff>
    </xdr:from>
    <xdr:to>
      <xdr:col>18</xdr:col>
      <xdr:colOff>177800</xdr:colOff>
      <xdr:row>16</xdr:row>
      <xdr:rowOff>89471</xdr:rowOff>
    </xdr:to>
    <xdr:cxnSp macro="">
      <xdr:nvCxnSpPr>
        <xdr:cNvPr id="59" name="直線コネクタ 58"/>
        <xdr:cNvCxnSpPr/>
      </xdr:nvCxnSpPr>
      <xdr:spPr bwMode="auto">
        <a:xfrm flipV="1">
          <a:off x="2908300" y="2832839"/>
          <a:ext cx="698500" cy="4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84407</xdr:rowOff>
    </xdr:from>
    <xdr:to>
      <xdr:col>29</xdr:col>
      <xdr:colOff>177800</xdr:colOff>
      <xdr:row>16</xdr:row>
      <xdr:rowOff>14557</xdr:rowOff>
    </xdr:to>
    <xdr:sp macro="" textlink="">
      <xdr:nvSpPr>
        <xdr:cNvPr id="69" name="楕円 68"/>
        <xdr:cNvSpPr/>
      </xdr:nvSpPr>
      <xdr:spPr bwMode="auto">
        <a:xfrm>
          <a:off x="5600700" y="270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100934</xdr:rowOff>
    </xdr:from>
    <xdr:ext cx="762000" cy="259045"/>
    <xdr:sp macro="" textlink="">
      <xdr:nvSpPr>
        <xdr:cNvPr id="70" name="人口1人当たり決算額の推移該当値テキスト130"/>
        <xdr:cNvSpPr txBox="1"/>
      </xdr:nvSpPr>
      <xdr:spPr>
        <a:xfrm>
          <a:off x="5740400" y="254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108379</xdr:rowOff>
    </xdr:from>
    <xdr:to>
      <xdr:col>26</xdr:col>
      <xdr:colOff>101600</xdr:colOff>
      <xdr:row>16</xdr:row>
      <xdr:rowOff>38529</xdr:rowOff>
    </xdr:to>
    <xdr:sp macro="" textlink="">
      <xdr:nvSpPr>
        <xdr:cNvPr id="71" name="楕円 70"/>
        <xdr:cNvSpPr/>
      </xdr:nvSpPr>
      <xdr:spPr bwMode="auto">
        <a:xfrm>
          <a:off x="4953000" y="272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48706</xdr:rowOff>
    </xdr:from>
    <xdr:ext cx="736600" cy="259045"/>
    <xdr:sp macro="" textlink="">
      <xdr:nvSpPr>
        <xdr:cNvPr id="72" name="テキスト ボックス 71"/>
        <xdr:cNvSpPr txBox="1"/>
      </xdr:nvSpPr>
      <xdr:spPr>
        <a:xfrm>
          <a:off x="4622800" y="249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80894</xdr:rowOff>
    </xdr:from>
    <xdr:to>
      <xdr:col>22</xdr:col>
      <xdr:colOff>165100</xdr:colOff>
      <xdr:row>16</xdr:row>
      <xdr:rowOff>11044</xdr:rowOff>
    </xdr:to>
    <xdr:sp macro="" textlink="">
      <xdr:nvSpPr>
        <xdr:cNvPr id="73" name="楕円 72"/>
        <xdr:cNvSpPr/>
      </xdr:nvSpPr>
      <xdr:spPr bwMode="auto">
        <a:xfrm>
          <a:off x="4254500" y="270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21221</xdr:rowOff>
    </xdr:from>
    <xdr:ext cx="762000" cy="259045"/>
    <xdr:sp macro="" textlink="">
      <xdr:nvSpPr>
        <xdr:cNvPr id="74" name="テキスト ボックス 73"/>
        <xdr:cNvSpPr txBox="1"/>
      </xdr:nvSpPr>
      <xdr:spPr>
        <a:xfrm>
          <a:off x="3924300" y="246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162664</xdr:rowOff>
    </xdr:from>
    <xdr:to>
      <xdr:col>19</xdr:col>
      <xdr:colOff>38100</xdr:colOff>
      <xdr:row>16</xdr:row>
      <xdr:rowOff>92814</xdr:rowOff>
    </xdr:to>
    <xdr:sp macro="" textlink="">
      <xdr:nvSpPr>
        <xdr:cNvPr id="75" name="楕円 74"/>
        <xdr:cNvSpPr/>
      </xdr:nvSpPr>
      <xdr:spPr bwMode="auto">
        <a:xfrm>
          <a:off x="3556000" y="278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102991</xdr:rowOff>
    </xdr:from>
    <xdr:ext cx="762000" cy="259045"/>
    <xdr:sp macro="" textlink="">
      <xdr:nvSpPr>
        <xdr:cNvPr id="76" name="テキスト ボックス 75"/>
        <xdr:cNvSpPr txBox="1"/>
      </xdr:nvSpPr>
      <xdr:spPr>
        <a:xfrm>
          <a:off x="3225800" y="2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38671</xdr:rowOff>
    </xdr:from>
    <xdr:to>
      <xdr:col>15</xdr:col>
      <xdr:colOff>101600</xdr:colOff>
      <xdr:row>16</xdr:row>
      <xdr:rowOff>140271</xdr:rowOff>
    </xdr:to>
    <xdr:sp macro="" textlink="">
      <xdr:nvSpPr>
        <xdr:cNvPr id="77" name="楕円 76"/>
        <xdr:cNvSpPr/>
      </xdr:nvSpPr>
      <xdr:spPr bwMode="auto">
        <a:xfrm>
          <a:off x="2857500" y="282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150448</xdr:rowOff>
    </xdr:from>
    <xdr:ext cx="762000" cy="259045"/>
    <xdr:sp macro="" textlink="">
      <xdr:nvSpPr>
        <xdr:cNvPr id="78" name="テキスト ボックス 77"/>
        <xdr:cNvSpPr txBox="1"/>
      </xdr:nvSpPr>
      <xdr:spPr>
        <a:xfrm>
          <a:off x="2527300" y="259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52667</xdr:rowOff>
    </xdr:from>
    <xdr:to>
      <xdr:col>29</xdr:col>
      <xdr:colOff>127000</xdr:colOff>
      <xdr:row>34</xdr:row>
      <xdr:rowOff>200857</xdr:rowOff>
    </xdr:to>
    <xdr:cxnSp macro="">
      <xdr:nvCxnSpPr>
        <xdr:cNvPr id="112" name="直線コネクタ 111"/>
        <xdr:cNvCxnSpPr/>
      </xdr:nvCxnSpPr>
      <xdr:spPr bwMode="auto">
        <a:xfrm flipV="1">
          <a:off x="5003800" y="6320117"/>
          <a:ext cx="647700" cy="14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185636</xdr:rowOff>
    </xdr:from>
    <xdr:to>
      <xdr:col>26</xdr:col>
      <xdr:colOff>50800</xdr:colOff>
      <xdr:row>34</xdr:row>
      <xdr:rowOff>200857</xdr:rowOff>
    </xdr:to>
    <xdr:cxnSp macro="">
      <xdr:nvCxnSpPr>
        <xdr:cNvPr id="115" name="直線コネクタ 114"/>
        <xdr:cNvCxnSpPr/>
      </xdr:nvCxnSpPr>
      <xdr:spPr bwMode="auto">
        <a:xfrm>
          <a:off x="4305300" y="6453086"/>
          <a:ext cx="698500" cy="15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185636</xdr:rowOff>
    </xdr:from>
    <xdr:to>
      <xdr:col>22</xdr:col>
      <xdr:colOff>114300</xdr:colOff>
      <xdr:row>34</xdr:row>
      <xdr:rowOff>286601</xdr:rowOff>
    </xdr:to>
    <xdr:cxnSp macro="">
      <xdr:nvCxnSpPr>
        <xdr:cNvPr id="118" name="直線コネクタ 117"/>
        <xdr:cNvCxnSpPr/>
      </xdr:nvCxnSpPr>
      <xdr:spPr bwMode="auto">
        <a:xfrm flipV="1">
          <a:off x="3606800" y="6453086"/>
          <a:ext cx="698500" cy="100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75171</xdr:rowOff>
    </xdr:from>
    <xdr:to>
      <xdr:col>22</xdr:col>
      <xdr:colOff>165100</xdr:colOff>
      <xdr:row>37</xdr:row>
      <xdr:rowOff>5321</xdr:rowOff>
    </xdr:to>
    <xdr:sp macro="" textlink="">
      <xdr:nvSpPr>
        <xdr:cNvPr id="119" name="フローチャート: 判断 118"/>
        <xdr:cNvSpPr/>
      </xdr:nvSpPr>
      <xdr:spPr bwMode="auto">
        <a:xfrm>
          <a:off x="4254500" y="702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161548</xdr:rowOff>
    </xdr:from>
    <xdr:ext cx="762000" cy="259045"/>
    <xdr:sp macro="" textlink="">
      <xdr:nvSpPr>
        <xdr:cNvPr id="120" name="テキスト ボックス 119"/>
        <xdr:cNvSpPr txBox="1"/>
      </xdr:nvSpPr>
      <xdr:spPr>
        <a:xfrm>
          <a:off x="3924300" y="71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279667</xdr:rowOff>
    </xdr:from>
    <xdr:to>
      <xdr:col>18</xdr:col>
      <xdr:colOff>177800</xdr:colOff>
      <xdr:row>34</xdr:row>
      <xdr:rowOff>286601</xdr:rowOff>
    </xdr:to>
    <xdr:cxnSp macro="">
      <xdr:nvCxnSpPr>
        <xdr:cNvPr id="121" name="直線コネクタ 120"/>
        <xdr:cNvCxnSpPr/>
      </xdr:nvCxnSpPr>
      <xdr:spPr bwMode="auto">
        <a:xfrm>
          <a:off x="2908300" y="6547117"/>
          <a:ext cx="6985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1867</xdr:rowOff>
    </xdr:from>
    <xdr:to>
      <xdr:col>29</xdr:col>
      <xdr:colOff>177800</xdr:colOff>
      <xdr:row>34</xdr:row>
      <xdr:rowOff>103467</xdr:rowOff>
    </xdr:to>
    <xdr:sp macro="" textlink="">
      <xdr:nvSpPr>
        <xdr:cNvPr id="131" name="楕円 130"/>
        <xdr:cNvSpPr/>
      </xdr:nvSpPr>
      <xdr:spPr bwMode="auto">
        <a:xfrm>
          <a:off x="5600700" y="626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253344</xdr:rowOff>
    </xdr:from>
    <xdr:ext cx="762000" cy="259045"/>
    <xdr:sp macro="" textlink="">
      <xdr:nvSpPr>
        <xdr:cNvPr id="132" name="人口1人当たり決算額の推移該当値テキスト445"/>
        <xdr:cNvSpPr txBox="1"/>
      </xdr:nvSpPr>
      <xdr:spPr>
        <a:xfrm>
          <a:off x="5740400" y="617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150057</xdr:rowOff>
    </xdr:from>
    <xdr:to>
      <xdr:col>26</xdr:col>
      <xdr:colOff>101600</xdr:colOff>
      <xdr:row>34</xdr:row>
      <xdr:rowOff>251657</xdr:rowOff>
    </xdr:to>
    <xdr:sp macro="" textlink="">
      <xdr:nvSpPr>
        <xdr:cNvPr id="133" name="楕円 132"/>
        <xdr:cNvSpPr/>
      </xdr:nvSpPr>
      <xdr:spPr bwMode="auto">
        <a:xfrm>
          <a:off x="4953000" y="641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261834</xdr:rowOff>
    </xdr:from>
    <xdr:ext cx="736600" cy="259045"/>
    <xdr:sp macro="" textlink="">
      <xdr:nvSpPr>
        <xdr:cNvPr id="134" name="テキスト ボックス 133"/>
        <xdr:cNvSpPr txBox="1"/>
      </xdr:nvSpPr>
      <xdr:spPr>
        <a:xfrm>
          <a:off x="4622800" y="618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134836</xdr:rowOff>
    </xdr:from>
    <xdr:to>
      <xdr:col>22</xdr:col>
      <xdr:colOff>165100</xdr:colOff>
      <xdr:row>34</xdr:row>
      <xdr:rowOff>236436</xdr:rowOff>
    </xdr:to>
    <xdr:sp macro="" textlink="">
      <xdr:nvSpPr>
        <xdr:cNvPr id="135" name="楕円 134"/>
        <xdr:cNvSpPr/>
      </xdr:nvSpPr>
      <xdr:spPr bwMode="auto">
        <a:xfrm>
          <a:off x="4254500" y="640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246613</xdr:rowOff>
    </xdr:from>
    <xdr:ext cx="762000" cy="259045"/>
    <xdr:sp macro="" textlink="">
      <xdr:nvSpPr>
        <xdr:cNvPr id="136" name="テキスト ボックス 135"/>
        <xdr:cNvSpPr txBox="1"/>
      </xdr:nvSpPr>
      <xdr:spPr>
        <a:xfrm>
          <a:off x="3924300" y="617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235801</xdr:rowOff>
    </xdr:from>
    <xdr:to>
      <xdr:col>19</xdr:col>
      <xdr:colOff>38100</xdr:colOff>
      <xdr:row>34</xdr:row>
      <xdr:rowOff>337401</xdr:rowOff>
    </xdr:to>
    <xdr:sp macro="" textlink="">
      <xdr:nvSpPr>
        <xdr:cNvPr id="137" name="楕円 136"/>
        <xdr:cNvSpPr/>
      </xdr:nvSpPr>
      <xdr:spPr bwMode="auto">
        <a:xfrm>
          <a:off x="3556000" y="650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4678</xdr:rowOff>
    </xdr:from>
    <xdr:ext cx="762000" cy="259045"/>
    <xdr:sp macro="" textlink="">
      <xdr:nvSpPr>
        <xdr:cNvPr id="138" name="テキスト ボックス 137"/>
        <xdr:cNvSpPr txBox="1"/>
      </xdr:nvSpPr>
      <xdr:spPr>
        <a:xfrm>
          <a:off x="3225800" y="627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228867</xdr:rowOff>
    </xdr:from>
    <xdr:to>
      <xdr:col>15</xdr:col>
      <xdr:colOff>101600</xdr:colOff>
      <xdr:row>34</xdr:row>
      <xdr:rowOff>330467</xdr:rowOff>
    </xdr:to>
    <xdr:sp macro="" textlink="">
      <xdr:nvSpPr>
        <xdr:cNvPr id="139" name="楕円 138"/>
        <xdr:cNvSpPr/>
      </xdr:nvSpPr>
      <xdr:spPr bwMode="auto">
        <a:xfrm>
          <a:off x="2857500" y="649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340644</xdr:rowOff>
    </xdr:from>
    <xdr:ext cx="762000" cy="259045"/>
    <xdr:sp macro="" textlink="">
      <xdr:nvSpPr>
        <xdr:cNvPr id="140" name="テキスト ボックス 139"/>
        <xdr:cNvSpPr txBox="1"/>
      </xdr:nvSpPr>
      <xdr:spPr>
        <a:xfrm>
          <a:off x="2527300" y="626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5,227
201.70
4,897,136
4,775,777
114,287
2,620,662
5,065,119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170953</xdr:rowOff>
    </xdr:from>
    <xdr:to>
      <xdr:col>24</xdr:col>
      <xdr:colOff>63500</xdr:colOff>
      <xdr:row>35</xdr:row>
      <xdr:rowOff>93294</xdr:rowOff>
    </xdr:to>
    <xdr:cxnSp macro="">
      <xdr:nvCxnSpPr>
        <xdr:cNvPr id="63" name="直線コネクタ 62"/>
        <xdr:cNvCxnSpPr/>
      </xdr:nvCxnSpPr>
      <xdr:spPr>
        <a:xfrm flipV="1">
          <a:off x="3797300" y="6000253"/>
          <a:ext cx="838200" cy="9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69357</xdr:rowOff>
    </xdr:from>
    <xdr:to>
      <xdr:col>19</xdr:col>
      <xdr:colOff>177800</xdr:colOff>
      <xdr:row>35</xdr:row>
      <xdr:rowOff>93294</xdr:rowOff>
    </xdr:to>
    <xdr:cxnSp macro="">
      <xdr:nvCxnSpPr>
        <xdr:cNvPr id="66" name="直線コネクタ 65"/>
        <xdr:cNvCxnSpPr/>
      </xdr:nvCxnSpPr>
      <xdr:spPr>
        <a:xfrm>
          <a:off x="2908300" y="6070107"/>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69357</xdr:rowOff>
    </xdr:from>
    <xdr:to>
      <xdr:col>15</xdr:col>
      <xdr:colOff>50800</xdr:colOff>
      <xdr:row>36</xdr:row>
      <xdr:rowOff>31627</xdr:rowOff>
    </xdr:to>
    <xdr:cxnSp macro="">
      <xdr:nvCxnSpPr>
        <xdr:cNvPr id="69" name="直線コネクタ 68"/>
        <xdr:cNvCxnSpPr/>
      </xdr:nvCxnSpPr>
      <xdr:spPr>
        <a:xfrm flipV="1">
          <a:off x="2019300" y="6070107"/>
          <a:ext cx="889000" cy="13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71559</xdr:rowOff>
    </xdr:from>
    <xdr:to>
      <xdr:col>15</xdr:col>
      <xdr:colOff>101600</xdr:colOff>
      <xdr:row>37</xdr:row>
      <xdr:rowOff>1709</xdr:rowOff>
    </xdr:to>
    <xdr:sp macro="" textlink="">
      <xdr:nvSpPr>
        <xdr:cNvPr id="70" name="フローチャート: 判断 69"/>
        <xdr:cNvSpPr/>
      </xdr:nvSpPr>
      <xdr:spPr>
        <a:xfrm>
          <a:off x="2857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164286</xdr:rowOff>
    </xdr:from>
    <xdr:ext cx="599010" cy="259045"/>
    <xdr:sp macro="" textlink="">
      <xdr:nvSpPr>
        <xdr:cNvPr id="71" name="テキスト ボックス 70"/>
        <xdr:cNvSpPr txBox="1"/>
      </xdr:nvSpPr>
      <xdr:spPr>
        <a:xfrm>
          <a:off x="2608795"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31627</xdr:rowOff>
    </xdr:from>
    <xdr:to>
      <xdr:col>10</xdr:col>
      <xdr:colOff>114300</xdr:colOff>
      <xdr:row>36</xdr:row>
      <xdr:rowOff>74625</xdr:rowOff>
    </xdr:to>
    <xdr:cxnSp macro="">
      <xdr:nvCxnSpPr>
        <xdr:cNvPr id="72" name="直線コネクタ 71"/>
        <xdr:cNvCxnSpPr/>
      </xdr:nvCxnSpPr>
      <xdr:spPr>
        <a:xfrm flipV="1">
          <a:off x="1130300" y="6203827"/>
          <a:ext cx="8890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120153</xdr:rowOff>
    </xdr:from>
    <xdr:to>
      <xdr:col>24</xdr:col>
      <xdr:colOff>114300</xdr:colOff>
      <xdr:row>35</xdr:row>
      <xdr:rowOff>50303</xdr:rowOff>
    </xdr:to>
    <xdr:sp macro="" textlink="">
      <xdr:nvSpPr>
        <xdr:cNvPr id="82" name="楕円 81"/>
        <xdr:cNvSpPr/>
      </xdr:nvSpPr>
      <xdr:spPr>
        <a:xfrm>
          <a:off x="4584700" y="59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143030</xdr:rowOff>
    </xdr:from>
    <xdr:ext cx="599010" cy="259045"/>
    <xdr:sp macro="" textlink="">
      <xdr:nvSpPr>
        <xdr:cNvPr id="83" name="人件費該当値テキスト"/>
        <xdr:cNvSpPr txBox="1"/>
      </xdr:nvSpPr>
      <xdr:spPr>
        <a:xfrm>
          <a:off x="4686300" y="580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42494</xdr:rowOff>
    </xdr:from>
    <xdr:to>
      <xdr:col>20</xdr:col>
      <xdr:colOff>38100</xdr:colOff>
      <xdr:row>35</xdr:row>
      <xdr:rowOff>144094</xdr:rowOff>
    </xdr:to>
    <xdr:sp macro="" textlink="">
      <xdr:nvSpPr>
        <xdr:cNvPr id="84" name="楕円 83"/>
        <xdr:cNvSpPr/>
      </xdr:nvSpPr>
      <xdr:spPr>
        <a:xfrm>
          <a:off x="3746500" y="60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160621</xdr:rowOff>
    </xdr:from>
    <xdr:ext cx="599010" cy="259045"/>
    <xdr:sp macro="" textlink="">
      <xdr:nvSpPr>
        <xdr:cNvPr id="85" name="テキスト ボックス 84"/>
        <xdr:cNvSpPr txBox="1"/>
      </xdr:nvSpPr>
      <xdr:spPr>
        <a:xfrm>
          <a:off x="3497795" y="581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18557</xdr:rowOff>
    </xdr:from>
    <xdr:to>
      <xdr:col>15</xdr:col>
      <xdr:colOff>101600</xdr:colOff>
      <xdr:row>35</xdr:row>
      <xdr:rowOff>120157</xdr:rowOff>
    </xdr:to>
    <xdr:sp macro="" textlink="">
      <xdr:nvSpPr>
        <xdr:cNvPr id="86" name="楕円 85"/>
        <xdr:cNvSpPr/>
      </xdr:nvSpPr>
      <xdr:spPr>
        <a:xfrm>
          <a:off x="2857500" y="60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136684</xdr:rowOff>
    </xdr:from>
    <xdr:ext cx="599010" cy="259045"/>
    <xdr:sp macro="" textlink="">
      <xdr:nvSpPr>
        <xdr:cNvPr id="87" name="テキスト ボックス 86"/>
        <xdr:cNvSpPr txBox="1"/>
      </xdr:nvSpPr>
      <xdr:spPr>
        <a:xfrm>
          <a:off x="2608795" y="579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152277</xdr:rowOff>
    </xdr:from>
    <xdr:to>
      <xdr:col>10</xdr:col>
      <xdr:colOff>165100</xdr:colOff>
      <xdr:row>36</xdr:row>
      <xdr:rowOff>82427</xdr:rowOff>
    </xdr:to>
    <xdr:sp macro="" textlink="">
      <xdr:nvSpPr>
        <xdr:cNvPr id="88" name="楕円 87"/>
        <xdr:cNvSpPr/>
      </xdr:nvSpPr>
      <xdr:spPr>
        <a:xfrm>
          <a:off x="1968500" y="61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98954</xdr:rowOff>
    </xdr:from>
    <xdr:ext cx="599010" cy="259045"/>
    <xdr:sp macro="" textlink="">
      <xdr:nvSpPr>
        <xdr:cNvPr id="89" name="テキスト ボックス 88"/>
        <xdr:cNvSpPr txBox="1"/>
      </xdr:nvSpPr>
      <xdr:spPr>
        <a:xfrm>
          <a:off x="1719795" y="592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23825</xdr:rowOff>
    </xdr:from>
    <xdr:to>
      <xdr:col>6</xdr:col>
      <xdr:colOff>38100</xdr:colOff>
      <xdr:row>36</xdr:row>
      <xdr:rowOff>125425</xdr:rowOff>
    </xdr:to>
    <xdr:sp macro="" textlink="">
      <xdr:nvSpPr>
        <xdr:cNvPr id="90" name="楕円 89"/>
        <xdr:cNvSpPr/>
      </xdr:nvSpPr>
      <xdr:spPr>
        <a:xfrm>
          <a:off x="1079500" y="61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141952</xdr:rowOff>
    </xdr:from>
    <xdr:ext cx="599010" cy="259045"/>
    <xdr:sp macro="" textlink="">
      <xdr:nvSpPr>
        <xdr:cNvPr id="91" name="テキスト ボックス 90"/>
        <xdr:cNvSpPr txBox="1"/>
      </xdr:nvSpPr>
      <xdr:spPr>
        <a:xfrm>
          <a:off x="830795" y="597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95941</xdr:rowOff>
    </xdr:from>
    <xdr:to>
      <xdr:col>24</xdr:col>
      <xdr:colOff>63500</xdr:colOff>
      <xdr:row>55</xdr:row>
      <xdr:rowOff>127991</xdr:rowOff>
    </xdr:to>
    <xdr:cxnSp macro="">
      <xdr:nvCxnSpPr>
        <xdr:cNvPr id="118" name="直線コネクタ 117"/>
        <xdr:cNvCxnSpPr/>
      </xdr:nvCxnSpPr>
      <xdr:spPr>
        <a:xfrm>
          <a:off x="3797300" y="9525691"/>
          <a:ext cx="8382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79573</xdr:rowOff>
    </xdr:from>
    <xdr:to>
      <xdr:col>19</xdr:col>
      <xdr:colOff>177800</xdr:colOff>
      <xdr:row>55</xdr:row>
      <xdr:rowOff>95941</xdr:rowOff>
    </xdr:to>
    <xdr:cxnSp macro="">
      <xdr:nvCxnSpPr>
        <xdr:cNvPr id="121" name="直線コネクタ 120"/>
        <xdr:cNvCxnSpPr/>
      </xdr:nvCxnSpPr>
      <xdr:spPr>
        <a:xfrm>
          <a:off x="2908300" y="9509323"/>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79573</xdr:rowOff>
    </xdr:from>
    <xdr:to>
      <xdr:col>15</xdr:col>
      <xdr:colOff>50800</xdr:colOff>
      <xdr:row>55</xdr:row>
      <xdr:rowOff>80145</xdr:rowOff>
    </xdr:to>
    <xdr:cxnSp macro="">
      <xdr:nvCxnSpPr>
        <xdr:cNvPr id="124" name="直線コネクタ 123"/>
        <xdr:cNvCxnSpPr/>
      </xdr:nvCxnSpPr>
      <xdr:spPr>
        <a:xfrm flipV="1">
          <a:off x="2019300" y="950932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92146</xdr:rowOff>
    </xdr:from>
    <xdr:to>
      <xdr:col>15</xdr:col>
      <xdr:colOff>101600</xdr:colOff>
      <xdr:row>56</xdr:row>
      <xdr:rowOff>22296</xdr:rowOff>
    </xdr:to>
    <xdr:sp macro="" textlink="">
      <xdr:nvSpPr>
        <xdr:cNvPr id="125" name="フローチャート: 判断 124"/>
        <xdr:cNvSpPr/>
      </xdr:nvSpPr>
      <xdr:spPr>
        <a:xfrm>
          <a:off x="2857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13423</xdr:rowOff>
    </xdr:from>
    <xdr:ext cx="599010" cy="259045"/>
    <xdr:sp macro="" textlink="">
      <xdr:nvSpPr>
        <xdr:cNvPr id="126" name="テキスト ボックス 125"/>
        <xdr:cNvSpPr txBox="1"/>
      </xdr:nvSpPr>
      <xdr:spPr>
        <a:xfrm>
          <a:off x="2608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80145</xdr:rowOff>
    </xdr:from>
    <xdr:to>
      <xdr:col>10</xdr:col>
      <xdr:colOff>114300</xdr:colOff>
      <xdr:row>56</xdr:row>
      <xdr:rowOff>58135</xdr:rowOff>
    </xdr:to>
    <xdr:cxnSp macro="">
      <xdr:nvCxnSpPr>
        <xdr:cNvPr id="127" name="直線コネクタ 126"/>
        <xdr:cNvCxnSpPr/>
      </xdr:nvCxnSpPr>
      <xdr:spPr>
        <a:xfrm flipV="1">
          <a:off x="1130300" y="9509895"/>
          <a:ext cx="889000" cy="14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77191</xdr:rowOff>
    </xdr:from>
    <xdr:to>
      <xdr:col>24</xdr:col>
      <xdr:colOff>114300</xdr:colOff>
      <xdr:row>56</xdr:row>
      <xdr:rowOff>7341</xdr:rowOff>
    </xdr:to>
    <xdr:sp macro="" textlink="">
      <xdr:nvSpPr>
        <xdr:cNvPr id="137" name="楕円 136"/>
        <xdr:cNvSpPr/>
      </xdr:nvSpPr>
      <xdr:spPr>
        <a:xfrm>
          <a:off x="4584700" y="95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55618</xdr:rowOff>
    </xdr:from>
    <xdr:ext cx="599010" cy="259045"/>
    <xdr:sp macro="" textlink="">
      <xdr:nvSpPr>
        <xdr:cNvPr id="138" name="物件費該当値テキスト"/>
        <xdr:cNvSpPr txBox="1"/>
      </xdr:nvSpPr>
      <xdr:spPr>
        <a:xfrm>
          <a:off x="4686300" y="948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45141</xdr:rowOff>
    </xdr:from>
    <xdr:to>
      <xdr:col>20</xdr:col>
      <xdr:colOff>38100</xdr:colOff>
      <xdr:row>55</xdr:row>
      <xdr:rowOff>146741</xdr:rowOff>
    </xdr:to>
    <xdr:sp macro="" textlink="">
      <xdr:nvSpPr>
        <xdr:cNvPr id="139" name="楕円 138"/>
        <xdr:cNvSpPr/>
      </xdr:nvSpPr>
      <xdr:spPr>
        <a:xfrm>
          <a:off x="3746500" y="94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163268</xdr:rowOff>
    </xdr:from>
    <xdr:ext cx="599010" cy="259045"/>
    <xdr:sp macro="" textlink="">
      <xdr:nvSpPr>
        <xdr:cNvPr id="140" name="テキスト ボックス 139"/>
        <xdr:cNvSpPr txBox="1"/>
      </xdr:nvSpPr>
      <xdr:spPr>
        <a:xfrm>
          <a:off x="3497795" y="925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28773</xdr:rowOff>
    </xdr:from>
    <xdr:to>
      <xdr:col>15</xdr:col>
      <xdr:colOff>101600</xdr:colOff>
      <xdr:row>55</xdr:row>
      <xdr:rowOff>130373</xdr:rowOff>
    </xdr:to>
    <xdr:sp macro="" textlink="">
      <xdr:nvSpPr>
        <xdr:cNvPr id="141" name="楕円 140"/>
        <xdr:cNvSpPr/>
      </xdr:nvSpPr>
      <xdr:spPr>
        <a:xfrm>
          <a:off x="2857500" y="94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146900</xdr:rowOff>
    </xdr:from>
    <xdr:ext cx="599010" cy="259045"/>
    <xdr:sp macro="" textlink="">
      <xdr:nvSpPr>
        <xdr:cNvPr id="142" name="テキスト ボックス 141"/>
        <xdr:cNvSpPr txBox="1"/>
      </xdr:nvSpPr>
      <xdr:spPr>
        <a:xfrm>
          <a:off x="2608795" y="923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29345</xdr:rowOff>
    </xdr:from>
    <xdr:to>
      <xdr:col>10</xdr:col>
      <xdr:colOff>165100</xdr:colOff>
      <xdr:row>55</xdr:row>
      <xdr:rowOff>130945</xdr:rowOff>
    </xdr:to>
    <xdr:sp macro="" textlink="">
      <xdr:nvSpPr>
        <xdr:cNvPr id="143" name="楕円 142"/>
        <xdr:cNvSpPr/>
      </xdr:nvSpPr>
      <xdr:spPr>
        <a:xfrm>
          <a:off x="1968500" y="94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147472</xdr:rowOff>
    </xdr:from>
    <xdr:ext cx="599010" cy="259045"/>
    <xdr:sp macro="" textlink="">
      <xdr:nvSpPr>
        <xdr:cNvPr id="144" name="テキスト ボックス 143"/>
        <xdr:cNvSpPr txBox="1"/>
      </xdr:nvSpPr>
      <xdr:spPr>
        <a:xfrm>
          <a:off x="1719795" y="923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7335</xdr:rowOff>
    </xdr:from>
    <xdr:to>
      <xdr:col>6</xdr:col>
      <xdr:colOff>38100</xdr:colOff>
      <xdr:row>56</xdr:row>
      <xdr:rowOff>108935</xdr:rowOff>
    </xdr:to>
    <xdr:sp macro="" textlink="">
      <xdr:nvSpPr>
        <xdr:cNvPr id="145" name="楕円 144"/>
        <xdr:cNvSpPr/>
      </xdr:nvSpPr>
      <xdr:spPr>
        <a:xfrm>
          <a:off x="1079500" y="96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100062</xdr:rowOff>
    </xdr:from>
    <xdr:ext cx="534377" cy="259045"/>
    <xdr:sp macro="" textlink="">
      <xdr:nvSpPr>
        <xdr:cNvPr id="146" name="テキスト ボックス 145"/>
        <xdr:cNvSpPr txBox="1"/>
      </xdr:nvSpPr>
      <xdr:spPr>
        <a:xfrm>
          <a:off x="863111" y="97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124188</xdr:rowOff>
    </xdr:from>
    <xdr:to>
      <xdr:col>24</xdr:col>
      <xdr:colOff>63500</xdr:colOff>
      <xdr:row>73</xdr:row>
      <xdr:rowOff>148485</xdr:rowOff>
    </xdr:to>
    <xdr:cxnSp macro="">
      <xdr:nvCxnSpPr>
        <xdr:cNvPr id="177" name="直線コネクタ 176"/>
        <xdr:cNvCxnSpPr/>
      </xdr:nvCxnSpPr>
      <xdr:spPr>
        <a:xfrm>
          <a:off x="3797300" y="12640038"/>
          <a:ext cx="8382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124188</xdr:rowOff>
    </xdr:from>
    <xdr:to>
      <xdr:col>19</xdr:col>
      <xdr:colOff>177800</xdr:colOff>
      <xdr:row>74</xdr:row>
      <xdr:rowOff>88298</xdr:rowOff>
    </xdr:to>
    <xdr:cxnSp macro="">
      <xdr:nvCxnSpPr>
        <xdr:cNvPr id="180" name="直線コネクタ 179"/>
        <xdr:cNvCxnSpPr/>
      </xdr:nvCxnSpPr>
      <xdr:spPr>
        <a:xfrm flipV="1">
          <a:off x="2908300" y="12640038"/>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71447</xdr:rowOff>
    </xdr:from>
    <xdr:to>
      <xdr:col>15</xdr:col>
      <xdr:colOff>50800</xdr:colOff>
      <xdr:row>74</xdr:row>
      <xdr:rowOff>88298</xdr:rowOff>
    </xdr:to>
    <xdr:cxnSp macro="">
      <xdr:nvCxnSpPr>
        <xdr:cNvPr id="183" name="直線コネクタ 182"/>
        <xdr:cNvCxnSpPr/>
      </xdr:nvCxnSpPr>
      <xdr:spPr>
        <a:xfrm>
          <a:off x="2019300" y="12758747"/>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123549</xdr:rowOff>
    </xdr:from>
    <xdr:to>
      <xdr:col>15</xdr:col>
      <xdr:colOff>101600</xdr:colOff>
      <xdr:row>78</xdr:row>
      <xdr:rowOff>53699</xdr:rowOff>
    </xdr:to>
    <xdr:sp macro="" textlink="">
      <xdr:nvSpPr>
        <xdr:cNvPr id="184" name="フローチャート: 判断 183"/>
        <xdr:cNvSpPr/>
      </xdr:nvSpPr>
      <xdr:spPr>
        <a:xfrm>
          <a:off x="2857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44826</xdr:rowOff>
    </xdr:from>
    <xdr:ext cx="469744" cy="259045"/>
    <xdr:sp macro="" textlink="">
      <xdr:nvSpPr>
        <xdr:cNvPr id="185" name="テキスト ボックス 184"/>
        <xdr:cNvSpPr txBox="1"/>
      </xdr:nvSpPr>
      <xdr:spPr>
        <a:xfrm>
          <a:off x="2673428"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71447</xdr:rowOff>
    </xdr:from>
    <xdr:to>
      <xdr:col>10</xdr:col>
      <xdr:colOff>114300</xdr:colOff>
      <xdr:row>75</xdr:row>
      <xdr:rowOff>18869</xdr:rowOff>
    </xdr:to>
    <xdr:cxnSp macro="">
      <xdr:nvCxnSpPr>
        <xdr:cNvPr id="186" name="直線コネクタ 185"/>
        <xdr:cNvCxnSpPr/>
      </xdr:nvCxnSpPr>
      <xdr:spPr>
        <a:xfrm flipV="1">
          <a:off x="1130300" y="12758747"/>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97685</xdr:rowOff>
    </xdr:from>
    <xdr:to>
      <xdr:col>24</xdr:col>
      <xdr:colOff>114300</xdr:colOff>
      <xdr:row>74</xdr:row>
      <xdr:rowOff>27835</xdr:rowOff>
    </xdr:to>
    <xdr:sp macro="" textlink="">
      <xdr:nvSpPr>
        <xdr:cNvPr id="196" name="楕円 195"/>
        <xdr:cNvSpPr/>
      </xdr:nvSpPr>
      <xdr:spPr>
        <a:xfrm>
          <a:off x="4584700" y="1261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120562</xdr:rowOff>
    </xdr:from>
    <xdr:ext cx="534377" cy="259045"/>
    <xdr:sp macro="" textlink="">
      <xdr:nvSpPr>
        <xdr:cNvPr id="197" name="維持補修費該当値テキスト"/>
        <xdr:cNvSpPr txBox="1"/>
      </xdr:nvSpPr>
      <xdr:spPr>
        <a:xfrm>
          <a:off x="4686300" y="124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73388</xdr:rowOff>
    </xdr:from>
    <xdr:to>
      <xdr:col>20</xdr:col>
      <xdr:colOff>38100</xdr:colOff>
      <xdr:row>74</xdr:row>
      <xdr:rowOff>3538</xdr:rowOff>
    </xdr:to>
    <xdr:sp macro="" textlink="">
      <xdr:nvSpPr>
        <xdr:cNvPr id="198" name="楕円 197"/>
        <xdr:cNvSpPr/>
      </xdr:nvSpPr>
      <xdr:spPr>
        <a:xfrm>
          <a:off x="3746500" y="1258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20065</xdr:rowOff>
    </xdr:from>
    <xdr:ext cx="534377" cy="259045"/>
    <xdr:sp macro="" textlink="">
      <xdr:nvSpPr>
        <xdr:cNvPr id="199" name="テキスト ボックス 198"/>
        <xdr:cNvSpPr txBox="1"/>
      </xdr:nvSpPr>
      <xdr:spPr>
        <a:xfrm>
          <a:off x="3530111" y="123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37498</xdr:rowOff>
    </xdr:from>
    <xdr:to>
      <xdr:col>15</xdr:col>
      <xdr:colOff>101600</xdr:colOff>
      <xdr:row>74</xdr:row>
      <xdr:rowOff>139098</xdr:rowOff>
    </xdr:to>
    <xdr:sp macro="" textlink="">
      <xdr:nvSpPr>
        <xdr:cNvPr id="200" name="楕円 199"/>
        <xdr:cNvSpPr/>
      </xdr:nvSpPr>
      <xdr:spPr>
        <a:xfrm>
          <a:off x="2857500" y="127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155625</xdr:rowOff>
    </xdr:from>
    <xdr:ext cx="534377" cy="259045"/>
    <xdr:sp macro="" textlink="">
      <xdr:nvSpPr>
        <xdr:cNvPr id="201" name="テキスト ボックス 200"/>
        <xdr:cNvSpPr txBox="1"/>
      </xdr:nvSpPr>
      <xdr:spPr>
        <a:xfrm>
          <a:off x="2641111" y="125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20647</xdr:rowOff>
    </xdr:from>
    <xdr:to>
      <xdr:col>10</xdr:col>
      <xdr:colOff>165100</xdr:colOff>
      <xdr:row>74</xdr:row>
      <xdr:rowOff>122247</xdr:rowOff>
    </xdr:to>
    <xdr:sp macro="" textlink="">
      <xdr:nvSpPr>
        <xdr:cNvPr id="202" name="楕円 201"/>
        <xdr:cNvSpPr/>
      </xdr:nvSpPr>
      <xdr:spPr>
        <a:xfrm>
          <a:off x="1968500" y="127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138774</xdr:rowOff>
    </xdr:from>
    <xdr:ext cx="534377" cy="259045"/>
    <xdr:sp macro="" textlink="">
      <xdr:nvSpPr>
        <xdr:cNvPr id="203" name="テキスト ボックス 202"/>
        <xdr:cNvSpPr txBox="1"/>
      </xdr:nvSpPr>
      <xdr:spPr>
        <a:xfrm>
          <a:off x="1752111" y="1248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139519</xdr:rowOff>
    </xdr:from>
    <xdr:to>
      <xdr:col>6</xdr:col>
      <xdr:colOff>38100</xdr:colOff>
      <xdr:row>75</xdr:row>
      <xdr:rowOff>69669</xdr:rowOff>
    </xdr:to>
    <xdr:sp macro="" textlink="">
      <xdr:nvSpPr>
        <xdr:cNvPr id="204" name="楕円 203"/>
        <xdr:cNvSpPr/>
      </xdr:nvSpPr>
      <xdr:spPr>
        <a:xfrm>
          <a:off x="1079500" y="128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86196</xdr:rowOff>
    </xdr:from>
    <xdr:ext cx="534377" cy="259045"/>
    <xdr:sp macro="" textlink="">
      <xdr:nvSpPr>
        <xdr:cNvPr id="205" name="テキスト ボックス 204"/>
        <xdr:cNvSpPr txBox="1"/>
      </xdr:nvSpPr>
      <xdr:spPr>
        <a:xfrm>
          <a:off x="863111" y="1260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107886</xdr:rowOff>
    </xdr:from>
    <xdr:to>
      <xdr:col>24</xdr:col>
      <xdr:colOff>63500</xdr:colOff>
      <xdr:row>94</xdr:row>
      <xdr:rowOff>149377</xdr:rowOff>
    </xdr:to>
    <xdr:cxnSp macro="">
      <xdr:nvCxnSpPr>
        <xdr:cNvPr id="235" name="直線コネクタ 234"/>
        <xdr:cNvCxnSpPr/>
      </xdr:nvCxnSpPr>
      <xdr:spPr>
        <a:xfrm flipV="1">
          <a:off x="3797300" y="16224186"/>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149377</xdr:rowOff>
    </xdr:from>
    <xdr:to>
      <xdr:col>19</xdr:col>
      <xdr:colOff>177800</xdr:colOff>
      <xdr:row>95</xdr:row>
      <xdr:rowOff>146538</xdr:rowOff>
    </xdr:to>
    <xdr:cxnSp macro="">
      <xdr:nvCxnSpPr>
        <xdr:cNvPr id="238" name="直線コネクタ 237"/>
        <xdr:cNvCxnSpPr/>
      </xdr:nvCxnSpPr>
      <xdr:spPr>
        <a:xfrm flipV="1">
          <a:off x="2908300" y="16265677"/>
          <a:ext cx="889000" cy="16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146538</xdr:rowOff>
    </xdr:from>
    <xdr:to>
      <xdr:col>15</xdr:col>
      <xdr:colOff>50800</xdr:colOff>
      <xdr:row>96</xdr:row>
      <xdr:rowOff>5835</xdr:rowOff>
    </xdr:to>
    <xdr:cxnSp macro="">
      <xdr:nvCxnSpPr>
        <xdr:cNvPr id="241" name="直線コネクタ 240"/>
        <xdr:cNvCxnSpPr/>
      </xdr:nvCxnSpPr>
      <xdr:spPr>
        <a:xfrm flipV="1">
          <a:off x="2019300" y="16434288"/>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53505</xdr:rowOff>
    </xdr:from>
    <xdr:to>
      <xdr:col>15</xdr:col>
      <xdr:colOff>101600</xdr:colOff>
      <xdr:row>97</xdr:row>
      <xdr:rowOff>155105</xdr:rowOff>
    </xdr:to>
    <xdr:sp macro="" textlink="">
      <xdr:nvSpPr>
        <xdr:cNvPr id="242" name="フローチャート: 判断 241"/>
        <xdr:cNvSpPr/>
      </xdr:nvSpPr>
      <xdr:spPr>
        <a:xfrm>
          <a:off x="2857500" y="1668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146232</xdr:rowOff>
    </xdr:from>
    <xdr:ext cx="534377" cy="259045"/>
    <xdr:sp macro="" textlink="">
      <xdr:nvSpPr>
        <xdr:cNvPr id="243" name="テキスト ボックス 242"/>
        <xdr:cNvSpPr txBox="1"/>
      </xdr:nvSpPr>
      <xdr:spPr>
        <a:xfrm>
          <a:off x="2641111" y="1677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5835</xdr:rowOff>
    </xdr:from>
    <xdr:to>
      <xdr:col>10</xdr:col>
      <xdr:colOff>114300</xdr:colOff>
      <xdr:row>96</xdr:row>
      <xdr:rowOff>110134</xdr:rowOff>
    </xdr:to>
    <xdr:cxnSp macro="">
      <xdr:nvCxnSpPr>
        <xdr:cNvPr id="244" name="直線コネクタ 243"/>
        <xdr:cNvCxnSpPr/>
      </xdr:nvCxnSpPr>
      <xdr:spPr>
        <a:xfrm flipV="1">
          <a:off x="1130300" y="16465035"/>
          <a:ext cx="889000" cy="10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57086</xdr:rowOff>
    </xdr:from>
    <xdr:to>
      <xdr:col>24</xdr:col>
      <xdr:colOff>114300</xdr:colOff>
      <xdr:row>94</xdr:row>
      <xdr:rowOff>158686</xdr:rowOff>
    </xdr:to>
    <xdr:sp macro="" textlink="">
      <xdr:nvSpPr>
        <xdr:cNvPr id="254" name="楕円 253"/>
        <xdr:cNvSpPr/>
      </xdr:nvSpPr>
      <xdr:spPr>
        <a:xfrm>
          <a:off x="4584700" y="161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79963</xdr:rowOff>
    </xdr:from>
    <xdr:ext cx="534377" cy="259045"/>
    <xdr:sp macro="" textlink="">
      <xdr:nvSpPr>
        <xdr:cNvPr id="255" name="扶助費該当値テキスト"/>
        <xdr:cNvSpPr txBox="1"/>
      </xdr:nvSpPr>
      <xdr:spPr>
        <a:xfrm>
          <a:off x="4686300" y="160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98577</xdr:rowOff>
    </xdr:from>
    <xdr:to>
      <xdr:col>20</xdr:col>
      <xdr:colOff>38100</xdr:colOff>
      <xdr:row>95</xdr:row>
      <xdr:rowOff>28727</xdr:rowOff>
    </xdr:to>
    <xdr:sp macro="" textlink="">
      <xdr:nvSpPr>
        <xdr:cNvPr id="256" name="楕円 255"/>
        <xdr:cNvSpPr/>
      </xdr:nvSpPr>
      <xdr:spPr>
        <a:xfrm>
          <a:off x="3746500" y="162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45254</xdr:rowOff>
    </xdr:from>
    <xdr:ext cx="534377" cy="259045"/>
    <xdr:sp macro="" textlink="">
      <xdr:nvSpPr>
        <xdr:cNvPr id="257" name="テキスト ボックス 256"/>
        <xdr:cNvSpPr txBox="1"/>
      </xdr:nvSpPr>
      <xdr:spPr>
        <a:xfrm>
          <a:off x="3530111" y="159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95738</xdr:rowOff>
    </xdr:from>
    <xdr:to>
      <xdr:col>15</xdr:col>
      <xdr:colOff>101600</xdr:colOff>
      <xdr:row>96</xdr:row>
      <xdr:rowOff>25888</xdr:rowOff>
    </xdr:to>
    <xdr:sp macro="" textlink="">
      <xdr:nvSpPr>
        <xdr:cNvPr id="258" name="楕円 257"/>
        <xdr:cNvSpPr/>
      </xdr:nvSpPr>
      <xdr:spPr>
        <a:xfrm>
          <a:off x="2857500" y="163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42415</xdr:rowOff>
    </xdr:from>
    <xdr:ext cx="534377" cy="259045"/>
    <xdr:sp macro="" textlink="">
      <xdr:nvSpPr>
        <xdr:cNvPr id="259" name="テキスト ボックス 258"/>
        <xdr:cNvSpPr txBox="1"/>
      </xdr:nvSpPr>
      <xdr:spPr>
        <a:xfrm>
          <a:off x="2641111" y="1615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126485</xdr:rowOff>
    </xdr:from>
    <xdr:to>
      <xdr:col>10</xdr:col>
      <xdr:colOff>165100</xdr:colOff>
      <xdr:row>96</xdr:row>
      <xdr:rowOff>56635</xdr:rowOff>
    </xdr:to>
    <xdr:sp macro="" textlink="">
      <xdr:nvSpPr>
        <xdr:cNvPr id="260" name="楕円 259"/>
        <xdr:cNvSpPr/>
      </xdr:nvSpPr>
      <xdr:spPr>
        <a:xfrm>
          <a:off x="1968500" y="164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73162</xdr:rowOff>
    </xdr:from>
    <xdr:ext cx="534377" cy="259045"/>
    <xdr:sp macro="" textlink="">
      <xdr:nvSpPr>
        <xdr:cNvPr id="261" name="テキスト ボックス 260"/>
        <xdr:cNvSpPr txBox="1"/>
      </xdr:nvSpPr>
      <xdr:spPr>
        <a:xfrm>
          <a:off x="1752111" y="1618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59334</xdr:rowOff>
    </xdr:from>
    <xdr:to>
      <xdr:col>6</xdr:col>
      <xdr:colOff>38100</xdr:colOff>
      <xdr:row>96</xdr:row>
      <xdr:rowOff>160934</xdr:rowOff>
    </xdr:to>
    <xdr:sp macro="" textlink="">
      <xdr:nvSpPr>
        <xdr:cNvPr id="262" name="楕円 261"/>
        <xdr:cNvSpPr/>
      </xdr:nvSpPr>
      <xdr:spPr>
        <a:xfrm>
          <a:off x="1079500" y="1651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6011</xdr:rowOff>
    </xdr:from>
    <xdr:ext cx="534377" cy="259045"/>
    <xdr:sp macro="" textlink="">
      <xdr:nvSpPr>
        <xdr:cNvPr id="263" name="テキスト ボックス 262"/>
        <xdr:cNvSpPr txBox="1"/>
      </xdr:nvSpPr>
      <xdr:spPr>
        <a:xfrm>
          <a:off x="863111" y="1629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23627</xdr:rowOff>
    </xdr:from>
    <xdr:to>
      <xdr:col>55</xdr:col>
      <xdr:colOff>0</xdr:colOff>
      <xdr:row>37</xdr:row>
      <xdr:rowOff>50347</xdr:rowOff>
    </xdr:to>
    <xdr:cxnSp macro="">
      <xdr:nvCxnSpPr>
        <xdr:cNvPr id="294" name="直線コネクタ 293"/>
        <xdr:cNvCxnSpPr/>
      </xdr:nvCxnSpPr>
      <xdr:spPr>
        <a:xfrm>
          <a:off x="9639300" y="6367277"/>
          <a:ext cx="838200" cy="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23627</xdr:rowOff>
    </xdr:from>
    <xdr:to>
      <xdr:col>50</xdr:col>
      <xdr:colOff>114300</xdr:colOff>
      <xdr:row>37</xdr:row>
      <xdr:rowOff>75032</xdr:rowOff>
    </xdr:to>
    <xdr:cxnSp macro="">
      <xdr:nvCxnSpPr>
        <xdr:cNvPr id="297" name="直線コネクタ 296"/>
        <xdr:cNvCxnSpPr/>
      </xdr:nvCxnSpPr>
      <xdr:spPr>
        <a:xfrm flipV="1">
          <a:off x="8750300" y="6367277"/>
          <a:ext cx="889000" cy="5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75032</xdr:rowOff>
    </xdr:from>
    <xdr:to>
      <xdr:col>45</xdr:col>
      <xdr:colOff>177800</xdr:colOff>
      <xdr:row>37</xdr:row>
      <xdr:rowOff>91651</xdr:rowOff>
    </xdr:to>
    <xdr:cxnSp macro="">
      <xdr:nvCxnSpPr>
        <xdr:cNvPr id="300" name="直線コネクタ 299"/>
        <xdr:cNvCxnSpPr/>
      </xdr:nvCxnSpPr>
      <xdr:spPr>
        <a:xfrm flipV="1">
          <a:off x="7861300" y="6418682"/>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87839</xdr:rowOff>
    </xdr:from>
    <xdr:to>
      <xdr:col>46</xdr:col>
      <xdr:colOff>38100</xdr:colOff>
      <xdr:row>38</xdr:row>
      <xdr:rowOff>17989</xdr:rowOff>
    </xdr:to>
    <xdr:sp macro="" textlink="">
      <xdr:nvSpPr>
        <xdr:cNvPr id="301" name="フローチャート: 判断 300"/>
        <xdr:cNvSpPr/>
      </xdr:nvSpPr>
      <xdr:spPr>
        <a:xfrm>
          <a:off x="8699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9116</xdr:rowOff>
    </xdr:from>
    <xdr:ext cx="534377" cy="259045"/>
    <xdr:sp macro="" textlink="">
      <xdr:nvSpPr>
        <xdr:cNvPr id="302" name="テキスト ボックス 301"/>
        <xdr:cNvSpPr txBox="1"/>
      </xdr:nvSpPr>
      <xdr:spPr>
        <a:xfrm>
          <a:off x="8483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89545</xdr:rowOff>
    </xdr:from>
    <xdr:to>
      <xdr:col>41</xdr:col>
      <xdr:colOff>50800</xdr:colOff>
      <xdr:row>37</xdr:row>
      <xdr:rowOff>91651</xdr:rowOff>
    </xdr:to>
    <xdr:cxnSp macro="">
      <xdr:nvCxnSpPr>
        <xdr:cNvPr id="303" name="直線コネクタ 302"/>
        <xdr:cNvCxnSpPr/>
      </xdr:nvCxnSpPr>
      <xdr:spPr>
        <a:xfrm>
          <a:off x="6972300" y="6433195"/>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5" name="テキスト ボックス 304"/>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170997</xdr:rowOff>
    </xdr:from>
    <xdr:to>
      <xdr:col>55</xdr:col>
      <xdr:colOff>50800</xdr:colOff>
      <xdr:row>37</xdr:row>
      <xdr:rowOff>101147</xdr:rowOff>
    </xdr:to>
    <xdr:sp macro="" textlink="">
      <xdr:nvSpPr>
        <xdr:cNvPr id="313" name="楕円 312"/>
        <xdr:cNvSpPr/>
      </xdr:nvSpPr>
      <xdr:spPr>
        <a:xfrm>
          <a:off x="10426700" y="63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22424</xdr:rowOff>
    </xdr:from>
    <xdr:ext cx="599010" cy="259045"/>
    <xdr:sp macro="" textlink="">
      <xdr:nvSpPr>
        <xdr:cNvPr id="314" name="補助費等該当値テキスト"/>
        <xdr:cNvSpPr txBox="1"/>
      </xdr:nvSpPr>
      <xdr:spPr>
        <a:xfrm>
          <a:off x="10528300" y="619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144277</xdr:rowOff>
    </xdr:from>
    <xdr:to>
      <xdr:col>50</xdr:col>
      <xdr:colOff>165100</xdr:colOff>
      <xdr:row>37</xdr:row>
      <xdr:rowOff>74427</xdr:rowOff>
    </xdr:to>
    <xdr:sp macro="" textlink="">
      <xdr:nvSpPr>
        <xdr:cNvPr id="315" name="楕円 314"/>
        <xdr:cNvSpPr/>
      </xdr:nvSpPr>
      <xdr:spPr>
        <a:xfrm>
          <a:off x="9588500" y="63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90954</xdr:rowOff>
    </xdr:from>
    <xdr:ext cx="599010" cy="259045"/>
    <xdr:sp macro="" textlink="">
      <xdr:nvSpPr>
        <xdr:cNvPr id="316" name="テキスト ボックス 315"/>
        <xdr:cNvSpPr txBox="1"/>
      </xdr:nvSpPr>
      <xdr:spPr>
        <a:xfrm>
          <a:off x="9339795" y="609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24232</xdr:rowOff>
    </xdr:from>
    <xdr:to>
      <xdr:col>46</xdr:col>
      <xdr:colOff>38100</xdr:colOff>
      <xdr:row>37</xdr:row>
      <xdr:rowOff>125832</xdr:rowOff>
    </xdr:to>
    <xdr:sp macro="" textlink="">
      <xdr:nvSpPr>
        <xdr:cNvPr id="317" name="楕円 316"/>
        <xdr:cNvSpPr/>
      </xdr:nvSpPr>
      <xdr:spPr>
        <a:xfrm>
          <a:off x="8699500" y="63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142359</xdr:rowOff>
    </xdr:from>
    <xdr:ext cx="599010" cy="259045"/>
    <xdr:sp macro="" textlink="">
      <xdr:nvSpPr>
        <xdr:cNvPr id="318" name="テキスト ボックス 317"/>
        <xdr:cNvSpPr txBox="1"/>
      </xdr:nvSpPr>
      <xdr:spPr>
        <a:xfrm>
          <a:off x="8450795" y="614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40851</xdr:rowOff>
    </xdr:from>
    <xdr:to>
      <xdr:col>41</xdr:col>
      <xdr:colOff>101600</xdr:colOff>
      <xdr:row>37</xdr:row>
      <xdr:rowOff>142451</xdr:rowOff>
    </xdr:to>
    <xdr:sp macro="" textlink="">
      <xdr:nvSpPr>
        <xdr:cNvPr id="319" name="楕円 318"/>
        <xdr:cNvSpPr/>
      </xdr:nvSpPr>
      <xdr:spPr>
        <a:xfrm>
          <a:off x="7810500" y="63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158978</xdr:rowOff>
    </xdr:from>
    <xdr:ext cx="599010" cy="259045"/>
    <xdr:sp macro="" textlink="">
      <xdr:nvSpPr>
        <xdr:cNvPr id="320" name="テキスト ボックス 319"/>
        <xdr:cNvSpPr txBox="1"/>
      </xdr:nvSpPr>
      <xdr:spPr>
        <a:xfrm>
          <a:off x="7561795" y="615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38745</xdr:rowOff>
    </xdr:from>
    <xdr:to>
      <xdr:col>36</xdr:col>
      <xdr:colOff>165100</xdr:colOff>
      <xdr:row>37</xdr:row>
      <xdr:rowOff>140345</xdr:rowOff>
    </xdr:to>
    <xdr:sp macro="" textlink="">
      <xdr:nvSpPr>
        <xdr:cNvPr id="321" name="楕円 320"/>
        <xdr:cNvSpPr/>
      </xdr:nvSpPr>
      <xdr:spPr>
        <a:xfrm>
          <a:off x="6921500" y="63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156872</xdr:rowOff>
    </xdr:from>
    <xdr:ext cx="599010" cy="259045"/>
    <xdr:sp macro="" textlink="">
      <xdr:nvSpPr>
        <xdr:cNvPr id="322" name="テキスト ボックス 321"/>
        <xdr:cNvSpPr txBox="1"/>
      </xdr:nvSpPr>
      <xdr:spPr>
        <a:xfrm>
          <a:off x="6672795" y="615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113926</xdr:rowOff>
    </xdr:from>
    <xdr:to>
      <xdr:col>55</xdr:col>
      <xdr:colOff>0</xdr:colOff>
      <xdr:row>57</xdr:row>
      <xdr:rowOff>158653</xdr:rowOff>
    </xdr:to>
    <xdr:cxnSp macro="">
      <xdr:nvCxnSpPr>
        <xdr:cNvPr id="351" name="直線コネクタ 350"/>
        <xdr:cNvCxnSpPr/>
      </xdr:nvCxnSpPr>
      <xdr:spPr>
        <a:xfrm flipV="1">
          <a:off x="9639300" y="9886576"/>
          <a:ext cx="838200" cy="4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158653</xdr:rowOff>
    </xdr:from>
    <xdr:to>
      <xdr:col>50</xdr:col>
      <xdr:colOff>114300</xdr:colOff>
      <xdr:row>58</xdr:row>
      <xdr:rowOff>37087</xdr:rowOff>
    </xdr:to>
    <xdr:cxnSp macro="">
      <xdr:nvCxnSpPr>
        <xdr:cNvPr id="354" name="直線コネクタ 353"/>
        <xdr:cNvCxnSpPr/>
      </xdr:nvCxnSpPr>
      <xdr:spPr>
        <a:xfrm flipV="1">
          <a:off x="8750300" y="9931303"/>
          <a:ext cx="889000" cy="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47761</xdr:rowOff>
    </xdr:from>
    <xdr:to>
      <xdr:col>45</xdr:col>
      <xdr:colOff>177800</xdr:colOff>
      <xdr:row>58</xdr:row>
      <xdr:rowOff>37087</xdr:rowOff>
    </xdr:to>
    <xdr:cxnSp macro="">
      <xdr:nvCxnSpPr>
        <xdr:cNvPr id="357" name="直線コネクタ 356"/>
        <xdr:cNvCxnSpPr/>
      </xdr:nvCxnSpPr>
      <xdr:spPr>
        <a:xfrm>
          <a:off x="7861300" y="9820411"/>
          <a:ext cx="889000" cy="16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91546</xdr:rowOff>
    </xdr:from>
    <xdr:to>
      <xdr:col>46</xdr:col>
      <xdr:colOff>38100</xdr:colOff>
      <xdr:row>58</xdr:row>
      <xdr:rowOff>21696</xdr:rowOff>
    </xdr:to>
    <xdr:sp macro="" textlink="">
      <xdr:nvSpPr>
        <xdr:cNvPr id="358" name="フローチャート: 判断 357"/>
        <xdr:cNvSpPr/>
      </xdr:nvSpPr>
      <xdr:spPr>
        <a:xfrm>
          <a:off x="8699500" y="986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38223</xdr:rowOff>
    </xdr:from>
    <xdr:ext cx="599010" cy="259045"/>
    <xdr:sp macro="" textlink="">
      <xdr:nvSpPr>
        <xdr:cNvPr id="359" name="テキスト ボックス 358"/>
        <xdr:cNvSpPr txBox="1"/>
      </xdr:nvSpPr>
      <xdr:spPr>
        <a:xfrm>
          <a:off x="8450795" y="963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29058</xdr:rowOff>
    </xdr:from>
    <xdr:to>
      <xdr:col>41</xdr:col>
      <xdr:colOff>50800</xdr:colOff>
      <xdr:row>57</xdr:row>
      <xdr:rowOff>47761</xdr:rowOff>
    </xdr:to>
    <xdr:cxnSp macro="">
      <xdr:nvCxnSpPr>
        <xdr:cNvPr id="360" name="直線コネクタ 359"/>
        <xdr:cNvCxnSpPr/>
      </xdr:nvCxnSpPr>
      <xdr:spPr>
        <a:xfrm>
          <a:off x="6972300" y="9801708"/>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63126</xdr:rowOff>
    </xdr:from>
    <xdr:to>
      <xdr:col>55</xdr:col>
      <xdr:colOff>50800</xdr:colOff>
      <xdr:row>57</xdr:row>
      <xdr:rowOff>164726</xdr:rowOff>
    </xdr:to>
    <xdr:sp macro="" textlink="">
      <xdr:nvSpPr>
        <xdr:cNvPr id="370" name="楕円 369"/>
        <xdr:cNvSpPr/>
      </xdr:nvSpPr>
      <xdr:spPr>
        <a:xfrm>
          <a:off x="10426700" y="98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86003</xdr:rowOff>
    </xdr:from>
    <xdr:ext cx="599010" cy="259045"/>
    <xdr:sp macro="" textlink="">
      <xdr:nvSpPr>
        <xdr:cNvPr id="371" name="普通建設事業費該当値テキスト"/>
        <xdr:cNvSpPr txBox="1"/>
      </xdr:nvSpPr>
      <xdr:spPr>
        <a:xfrm>
          <a:off x="10528300" y="968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107853</xdr:rowOff>
    </xdr:from>
    <xdr:to>
      <xdr:col>50</xdr:col>
      <xdr:colOff>165100</xdr:colOff>
      <xdr:row>58</xdr:row>
      <xdr:rowOff>38003</xdr:rowOff>
    </xdr:to>
    <xdr:sp macro="" textlink="">
      <xdr:nvSpPr>
        <xdr:cNvPr id="372" name="楕円 371"/>
        <xdr:cNvSpPr/>
      </xdr:nvSpPr>
      <xdr:spPr>
        <a:xfrm>
          <a:off x="9588500" y="988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54530</xdr:rowOff>
    </xdr:from>
    <xdr:ext cx="599010" cy="259045"/>
    <xdr:sp macro="" textlink="">
      <xdr:nvSpPr>
        <xdr:cNvPr id="373" name="テキスト ボックス 372"/>
        <xdr:cNvSpPr txBox="1"/>
      </xdr:nvSpPr>
      <xdr:spPr>
        <a:xfrm>
          <a:off x="9339795" y="965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157737</xdr:rowOff>
    </xdr:from>
    <xdr:to>
      <xdr:col>46</xdr:col>
      <xdr:colOff>38100</xdr:colOff>
      <xdr:row>58</xdr:row>
      <xdr:rowOff>87887</xdr:rowOff>
    </xdr:to>
    <xdr:sp macro="" textlink="">
      <xdr:nvSpPr>
        <xdr:cNvPr id="374" name="楕円 373"/>
        <xdr:cNvSpPr/>
      </xdr:nvSpPr>
      <xdr:spPr>
        <a:xfrm>
          <a:off x="8699500" y="99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79014</xdr:rowOff>
    </xdr:from>
    <xdr:ext cx="534377" cy="259045"/>
    <xdr:sp macro="" textlink="">
      <xdr:nvSpPr>
        <xdr:cNvPr id="375" name="テキスト ボックス 374"/>
        <xdr:cNvSpPr txBox="1"/>
      </xdr:nvSpPr>
      <xdr:spPr>
        <a:xfrm>
          <a:off x="8483111" y="1002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168411</xdr:rowOff>
    </xdr:from>
    <xdr:to>
      <xdr:col>41</xdr:col>
      <xdr:colOff>101600</xdr:colOff>
      <xdr:row>57</xdr:row>
      <xdr:rowOff>98561</xdr:rowOff>
    </xdr:to>
    <xdr:sp macro="" textlink="">
      <xdr:nvSpPr>
        <xdr:cNvPr id="376" name="楕円 375"/>
        <xdr:cNvSpPr/>
      </xdr:nvSpPr>
      <xdr:spPr>
        <a:xfrm>
          <a:off x="7810500" y="97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115088</xdr:rowOff>
    </xdr:from>
    <xdr:ext cx="599010" cy="259045"/>
    <xdr:sp macro="" textlink="">
      <xdr:nvSpPr>
        <xdr:cNvPr id="377" name="テキスト ボックス 376"/>
        <xdr:cNvSpPr txBox="1"/>
      </xdr:nvSpPr>
      <xdr:spPr>
        <a:xfrm>
          <a:off x="7561795" y="954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149708</xdr:rowOff>
    </xdr:from>
    <xdr:to>
      <xdr:col>36</xdr:col>
      <xdr:colOff>165100</xdr:colOff>
      <xdr:row>57</xdr:row>
      <xdr:rowOff>79858</xdr:rowOff>
    </xdr:to>
    <xdr:sp macro="" textlink="">
      <xdr:nvSpPr>
        <xdr:cNvPr id="378" name="楕円 377"/>
        <xdr:cNvSpPr/>
      </xdr:nvSpPr>
      <xdr:spPr>
        <a:xfrm>
          <a:off x="6921500" y="97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96385</xdr:rowOff>
    </xdr:from>
    <xdr:ext cx="599010" cy="259045"/>
    <xdr:sp macro="" textlink="">
      <xdr:nvSpPr>
        <xdr:cNvPr id="379" name="テキスト ボックス 378"/>
        <xdr:cNvSpPr txBox="1"/>
      </xdr:nvSpPr>
      <xdr:spPr>
        <a:xfrm>
          <a:off x="6672795" y="95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92140</xdr:rowOff>
    </xdr:from>
    <xdr:to>
      <xdr:col>55</xdr:col>
      <xdr:colOff>0</xdr:colOff>
      <xdr:row>79</xdr:row>
      <xdr:rowOff>205</xdr:rowOff>
    </xdr:to>
    <xdr:cxnSp macro="">
      <xdr:nvCxnSpPr>
        <xdr:cNvPr id="408" name="直線コネクタ 407"/>
        <xdr:cNvCxnSpPr/>
      </xdr:nvCxnSpPr>
      <xdr:spPr>
        <a:xfrm flipV="1">
          <a:off x="9639300" y="13465240"/>
          <a:ext cx="8382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97310</xdr:rowOff>
    </xdr:from>
    <xdr:to>
      <xdr:col>50</xdr:col>
      <xdr:colOff>114300</xdr:colOff>
      <xdr:row>79</xdr:row>
      <xdr:rowOff>205</xdr:rowOff>
    </xdr:to>
    <xdr:cxnSp macro="">
      <xdr:nvCxnSpPr>
        <xdr:cNvPr id="411" name="直線コネクタ 410"/>
        <xdr:cNvCxnSpPr/>
      </xdr:nvCxnSpPr>
      <xdr:spPr>
        <a:xfrm>
          <a:off x="8750300" y="13470410"/>
          <a:ext cx="889000" cy="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111399</xdr:rowOff>
    </xdr:from>
    <xdr:to>
      <xdr:col>45</xdr:col>
      <xdr:colOff>177800</xdr:colOff>
      <xdr:row>78</xdr:row>
      <xdr:rowOff>97310</xdr:rowOff>
    </xdr:to>
    <xdr:cxnSp macro="">
      <xdr:nvCxnSpPr>
        <xdr:cNvPr id="414" name="直線コネクタ 413"/>
        <xdr:cNvCxnSpPr/>
      </xdr:nvCxnSpPr>
      <xdr:spPr>
        <a:xfrm>
          <a:off x="7861300" y="13313049"/>
          <a:ext cx="889000" cy="1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88926</xdr:rowOff>
    </xdr:from>
    <xdr:to>
      <xdr:col>46</xdr:col>
      <xdr:colOff>38100</xdr:colOff>
      <xdr:row>78</xdr:row>
      <xdr:rowOff>19076</xdr:rowOff>
    </xdr:to>
    <xdr:sp macro="" textlink="">
      <xdr:nvSpPr>
        <xdr:cNvPr id="415" name="フローチャート: 判断 414"/>
        <xdr:cNvSpPr/>
      </xdr:nvSpPr>
      <xdr:spPr>
        <a:xfrm>
          <a:off x="8699500" y="132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35603</xdr:rowOff>
    </xdr:from>
    <xdr:ext cx="534377" cy="259045"/>
    <xdr:sp macro="" textlink="">
      <xdr:nvSpPr>
        <xdr:cNvPr id="416" name="テキスト ボックス 415"/>
        <xdr:cNvSpPr txBox="1"/>
      </xdr:nvSpPr>
      <xdr:spPr>
        <a:xfrm>
          <a:off x="8483111" y="130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41340</xdr:rowOff>
    </xdr:from>
    <xdr:to>
      <xdr:col>55</xdr:col>
      <xdr:colOff>50800</xdr:colOff>
      <xdr:row>78</xdr:row>
      <xdr:rowOff>142940</xdr:rowOff>
    </xdr:to>
    <xdr:sp macro="" textlink="">
      <xdr:nvSpPr>
        <xdr:cNvPr id="424" name="楕円 423"/>
        <xdr:cNvSpPr/>
      </xdr:nvSpPr>
      <xdr:spPr>
        <a:xfrm>
          <a:off x="10426700" y="134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154671</xdr:rowOff>
    </xdr:from>
    <xdr:ext cx="534377" cy="259045"/>
    <xdr:sp macro="" textlink="">
      <xdr:nvSpPr>
        <xdr:cNvPr id="425" name="普通建設事業費 （ うち新規整備　）該当値テキスト"/>
        <xdr:cNvSpPr txBox="1"/>
      </xdr:nvSpPr>
      <xdr:spPr>
        <a:xfrm>
          <a:off x="10528300" y="1335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120855</xdr:rowOff>
    </xdr:from>
    <xdr:to>
      <xdr:col>50</xdr:col>
      <xdr:colOff>165100</xdr:colOff>
      <xdr:row>79</xdr:row>
      <xdr:rowOff>51005</xdr:rowOff>
    </xdr:to>
    <xdr:sp macro="" textlink="">
      <xdr:nvSpPr>
        <xdr:cNvPr id="426" name="楕円 425"/>
        <xdr:cNvSpPr/>
      </xdr:nvSpPr>
      <xdr:spPr>
        <a:xfrm>
          <a:off x="9588500" y="134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42132</xdr:rowOff>
    </xdr:from>
    <xdr:ext cx="534377" cy="259045"/>
    <xdr:sp macro="" textlink="">
      <xdr:nvSpPr>
        <xdr:cNvPr id="427" name="テキスト ボックス 426"/>
        <xdr:cNvSpPr txBox="1"/>
      </xdr:nvSpPr>
      <xdr:spPr>
        <a:xfrm>
          <a:off x="9372111" y="1358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46510</xdr:rowOff>
    </xdr:from>
    <xdr:to>
      <xdr:col>46</xdr:col>
      <xdr:colOff>38100</xdr:colOff>
      <xdr:row>78</xdr:row>
      <xdr:rowOff>148110</xdr:rowOff>
    </xdr:to>
    <xdr:sp macro="" textlink="">
      <xdr:nvSpPr>
        <xdr:cNvPr id="428" name="楕円 427"/>
        <xdr:cNvSpPr/>
      </xdr:nvSpPr>
      <xdr:spPr>
        <a:xfrm>
          <a:off x="8699500" y="134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139237</xdr:rowOff>
    </xdr:from>
    <xdr:ext cx="534377" cy="259045"/>
    <xdr:sp macro="" textlink="">
      <xdr:nvSpPr>
        <xdr:cNvPr id="429" name="テキスト ボックス 428"/>
        <xdr:cNvSpPr txBox="1"/>
      </xdr:nvSpPr>
      <xdr:spPr>
        <a:xfrm>
          <a:off x="8483111" y="1351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60599</xdr:rowOff>
    </xdr:from>
    <xdr:to>
      <xdr:col>41</xdr:col>
      <xdr:colOff>101600</xdr:colOff>
      <xdr:row>77</xdr:row>
      <xdr:rowOff>162199</xdr:rowOff>
    </xdr:to>
    <xdr:sp macro="" textlink="">
      <xdr:nvSpPr>
        <xdr:cNvPr id="430" name="楕円 429"/>
        <xdr:cNvSpPr/>
      </xdr:nvSpPr>
      <xdr:spPr>
        <a:xfrm>
          <a:off x="7810500" y="132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xdr:rowOff>
    </xdr:from>
    <xdr:ext cx="534377" cy="259045"/>
    <xdr:sp macro="" textlink="">
      <xdr:nvSpPr>
        <xdr:cNvPr id="431" name="テキスト ボックス 430"/>
        <xdr:cNvSpPr txBox="1"/>
      </xdr:nvSpPr>
      <xdr:spPr>
        <a:xfrm>
          <a:off x="7594111" y="130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100758</xdr:rowOff>
    </xdr:from>
    <xdr:to>
      <xdr:col>55</xdr:col>
      <xdr:colOff>0</xdr:colOff>
      <xdr:row>95</xdr:row>
      <xdr:rowOff>38613</xdr:rowOff>
    </xdr:to>
    <xdr:cxnSp macro="">
      <xdr:nvCxnSpPr>
        <xdr:cNvPr id="456" name="直線コネクタ 455"/>
        <xdr:cNvCxnSpPr/>
      </xdr:nvCxnSpPr>
      <xdr:spPr>
        <a:xfrm flipV="1">
          <a:off x="9639300" y="16217058"/>
          <a:ext cx="838200" cy="10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38613</xdr:rowOff>
    </xdr:from>
    <xdr:to>
      <xdr:col>50</xdr:col>
      <xdr:colOff>114300</xdr:colOff>
      <xdr:row>96</xdr:row>
      <xdr:rowOff>58193</xdr:rowOff>
    </xdr:to>
    <xdr:cxnSp macro="">
      <xdr:nvCxnSpPr>
        <xdr:cNvPr id="459" name="直線コネクタ 458"/>
        <xdr:cNvCxnSpPr/>
      </xdr:nvCxnSpPr>
      <xdr:spPr>
        <a:xfrm flipV="1">
          <a:off x="8750300" y="16326363"/>
          <a:ext cx="889000" cy="19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159274</xdr:rowOff>
    </xdr:from>
    <xdr:to>
      <xdr:col>45</xdr:col>
      <xdr:colOff>177800</xdr:colOff>
      <xdr:row>96</xdr:row>
      <xdr:rowOff>58193</xdr:rowOff>
    </xdr:to>
    <xdr:cxnSp macro="">
      <xdr:nvCxnSpPr>
        <xdr:cNvPr id="462" name="直線コネクタ 461"/>
        <xdr:cNvCxnSpPr/>
      </xdr:nvCxnSpPr>
      <xdr:spPr>
        <a:xfrm>
          <a:off x="7861300" y="16275574"/>
          <a:ext cx="889000" cy="24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61148</xdr:rowOff>
    </xdr:from>
    <xdr:to>
      <xdr:col>46</xdr:col>
      <xdr:colOff>38100</xdr:colOff>
      <xdr:row>96</xdr:row>
      <xdr:rowOff>162748</xdr:rowOff>
    </xdr:to>
    <xdr:sp macro="" textlink="">
      <xdr:nvSpPr>
        <xdr:cNvPr id="463" name="フローチャート: 判断 462"/>
        <xdr:cNvSpPr/>
      </xdr:nvSpPr>
      <xdr:spPr>
        <a:xfrm>
          <a:off x="8699500" y="1652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153875</xdr:rowOff>
    </xdr:from>
    <xdr:ext cx="534377" cy="259045"/>
    <xdr:sp macro="" textlink="">
      <xdr:nvSpPr>
        <xdr:cNvPr id="464" name="テキスト ボックス 463"/>
        <xdr:cNvSpPr txBox="1"/>
      </xdr:nvSpPr>
      <xdr:spPr>
        <a:xfrm>
          <a:off x="8483111" y="166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49958</xdr:rowOff>
    </xdr:from>
    <xdr:to>
      <xdr:col>55</xdr:col>
      <xdr:colOff>50800</xdr:colOff>
      <xdr:row>94</xdr:row>
      <xdr:rowOff>151558</xdr:rowOff>
    </xdr:to>
    <xdr:sp macro="" textlink="">
      <xdr:nvSpPr>
        <xdr:cNvPr id="472" name="楕円 471"/>
        <xdr:cNvSpPr/>
      </xdr:nvSpPr>
      <xdr:spPr>
        <a:xfrm>
          <a:off x="10426700" y="161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72835</xdr:rowOff>
    </xdr:from>
    <xdr:ext cx="599010" cy="259045"/>
    <xdr:sp macro="" textlink="">
      <xdr:nvSpPr>
        <xdr:cNvPr id="473" name="普通建設事業費 （ うち更新整備　）該当値テキスト"/>
        <xdr:cNvSpPr txBox="1"/>
      </xdr:nvSpPr>
      <xdr:spPr>
        <a:xfrm>
          <a:off x="10528300" y="1601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159263</xdr:rowOff>
    </xdr:from>
    <xdr:to>
      <xdr:col>50</xdr:col>
      <xdr:colOff>165100</xdr:colOff>
      <xdr:row>95</xdr:row>
      <xdr:rowOff>89413</xdr:rowOff>
    </xdr:to>
    <xdr:sp macro="" textlink="">
      <xdr:nvSpPr>
        <xdr:cNvPr id="474" name="楕円 473"/>
        <xdr:cNvSpPr/>
      </xdr:nvSpPr>
      <xdr:spPr>
        <a:xfrm>
          <a:off x="9588500" y="16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105940</xdr:rowOff>
    </xdr:from>
    <xdr:ext cx="534377" cy="259045"/>
    <xdr:sp macro="" textlink="">
      <xdr:nvSpPr>
        <xdr:cNvPr id="475" name="テキスト ボックス 474"/>
        <xdr:cNvSpPr txBox="1"/>
      </xdr:nvSpPr>
      <xdr:spPr>
        <a:xfrm>
          <a:off x="9372111" y="160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7393</xdr:rowOff>
    </xdr:from>
    <xdr:to>
      <xdr:col>46</xdr:col>
      <xdr:colOff>38100</xdr:colOff>
      <xdr:row>96</xdr:row>
      <xdr:rowOff>108993</xdr:rowOff>
    </xdr:to>
    <xdr:sp macro="" textlink="">
      <xdr:nvSpPr>
        <xdr:cNvPr id="476" name="楕円 475"/>
        <xdr:cNvSpPr/>
      </xdr:nvSpPr>
      <xdr:spPr>
        <a:xfrm>
          <a:off x="8699500" y="164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125520</xdr:rowOff>
    </xdr:from>
    <xdr:ext cx="534377" cy="259045"/>
    <xdr:sp macro="" textlink="">
      <xdr:nvSpPr>
        <xdr:cNvPr id="477" name="テキスト ボックス 476"/>
        <xdr:cNvSpPr txBox="1"/>
      </xdr:nvSpPr>
      <xdr:spPr>
        <a:xfrm>
          <a:off x="8483111" y="162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108474</xdr:rowOff>
    </xdr:from>
    <xdr:to>
      <xdr:col>41</xdr:col>
      <xdr:colOff>101600</xdr:colOff>
      <xdr:row>95</xdr:row>
      <xdr:rowOff>38624</xdr:rowOff>
    </xdr:to>
    <xdr:sp macro="" textlink="">
      <xdr:nvSpPr>
        <xdr:cNvPr id="478" name="楕円 477"/>
        <xdr:cNvSpPr/>
      </xdr:nvSpPr>
      <xdr:spPr>
        <a:xfrm>
          <a:off x="7810500" y="162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55151</xdr:rowOff>
    </xdr:from>
    <xdr:ext cx="534377" cy="259045"/>
    <xdr:sp macro="" textlink="">
      <xdr:nvSpPr>
        <xdr:cNvPr id="479" name="テキスト ボックス 478"/>
        <xdr:cNvSpPr txBox="1"/>
      </xdr:nvSpPr>
      <xdr:spPr>
        <a:xfrm>
          <a:off x="7594111" y="1600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12649</xdr:rowOff>
    </xdr:from>
    <xdr:to>
      <xdr:col>85</xdr:col>
      <xdr:colOff>127000</xdr:colOff>
      <xdr:row>39</xdr:row>
      <xdr:rowOff>44450</xdr:rowOff>
    </xdr:to>
    <xdr:cxnSp macro="">
      <xdr:nvCxnSpPr>
        <xdr:cNvPr id="508" name="直線コネクタ 507"/>
        <xdr:cNvCxnSpPr/>
      </xdr:nvCxnSpPr>
      <xdr:spPr>
        <a:xfrm flipV="1">
          <a:off x="15481300" y="6699199"/>
          <a:ext cx="838200" cy="3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6756</xdr:rowOff>
    </xdr:from>
    <xdr:to>
      <xdr:col>81</xdr:col>
      <xdr:colOff>50800</xdr:colOff>
      <xdr:row>39</xdr:row>
      <xdr:rowOff>44450</xdr:rowOff>
    </xdr:to>
    <xdr:cxnSp macro="">
      <xdr:nvCxnSpPr>
        <xdr:cNvPr id="511" name="直線コネクタ 510"/>
        <xdr:cNvCxnSpPr/>
      </xdr:nvCxnSpPr>
      <xdr:spPr>
        <a:xfrm>
          <a:off x="14592300" y="6693306"/>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6756</xdr:rowOff>
    </xdr:from>
    <xdr:to>
      <xdr:col>76</xdr:col>
      <xdr:colOff>114300</xdr:colOff>
      <xdr:row>39</xdr:row>
      <xdr:rowOff>44450</xdr:rowOff>
    </xdr:to>
    <xdr:cxnSp macro="">
      <xdr:nvCxnSpPr>
        <xdr:cNvPr id="514" name="直線コネクタ 513"/>
        <xdr:cNvCxnSpPr/>
      </xdr:nvCxnSpPr>
      <xdr:spPr>
        <a:xfrm flipV="1">
          <a:off x="13703300" y="6693306"/>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83693</xdr:rowOff>
    </xdr:from>
    <xdr:to>
      <xdr:col>76</xdr:col>
      <xdr:colOff>165100</xdr:colOff>
      <xdr:row>39</xdr:row>
      <xdr:rowOff>13843</xdr:rowOff>
    </xdr:to>
    <xdr:sp macro="" textlink="">
      <xdr:nvSpPr>
        <xdr:cNvPr id="515" name="フローチャート: 判断 514"/>
        <xdr:cNvSpPr/>
      </xdr:nvSpPr>
      <xdr:spPr>
        <a:xfrm>
          <a:off x="145415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30370</xdr:rowOff>
    </xdr:from>
    <xdr:ext cx="469744" cy="259045"/>
    <xdr:sp macro="" textlink="">
      <xdr:nvSpPr>
        <xdr:cNvPr id="516" name="テキスト ボックス 515"/>
        <xdr:cNvSpPr txBox="1"/>
      </xdr:nvSpPr>
      <xdr:spPr>
        <a:xfrm>
          <a:off x="14357428"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115545</xdr:rowOff>
    </xdr:from>
    <xdr:to>
      <xdr:col>71</xdr:col>
      <xdr:colOff>177800</xdr:colOff>
      <xdr:row>39</xdr:row>
      <xdr:rowOff>44450</xdr:rowOff>
    </xdr:to>
    <xdr:cxnSp macro="">
      <xdr:nvCxnSpPr>
        <xdr:cNvPr id="517" name="直線コネクタ 516"/>
        <xdr:cNvCxnSpPr/>
      </xdr:nvCxnSpPr>
      <xdr:spPr>
        <a:xfrm>
          <a:off x="12814300" y="6630645"/>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133299</xdr:rowOff>
    </xdr:from>
    <xdr:to>
      <xdr:col>85</xdr:col>
      <xdr:colOff>177800</xdr:colOff>
      <xdr:row>39</xdr:row>
      <xdr:rowOff>63449</xdr:rowOff>
    </xdr:to>
    <xdr:sp macro="" textlink="">
      <xdr:nvSpPr>
        <xdr:cNvPr id="527" name="楕円 526"/>
        <xdr:cNvSpPr/>
      </xdr:nvSpPr>
      <xdr:spPr>
        <a:xfrm>
          <a:off x="16268700" y="66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48226</xdr:rowOff>
    </xdr:from>
    <xdr:ext cx="469744" cy="259045"/>
    <xdr:sp macro="" textlink="">
      <xdr:nvSpPr>
        <xdr:cNvPr id="528" name="災害復旧事業費該当値テキスト"/>
        <xdr:cNvSpPr txBox="1"/>
      </xdr:nvSpPr>
      <xdr:spPr>
        <a:xfrm>
          <a:off x="16370300" y="656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127406</xdr:rowOff>
    </xdr:from>
    <xdr:to>
      <xdr:col>76</xdr:col>
      <xdr:colOff>165100</xdr:colOff>
      <xdr:row>39</xdr:row>
      <xdr:rowOff>57556</xdr:rowOff>
    </xdr:to>
    <xdr:sp macro="" textlink="">
      <xdr:nvSpPr>
        <xdr:cNvPr id="531" name="楕円 530"/>
        <xdr:cNvSpPr/>
      </xdr:nvSpPr>
      <xdr:spPr>
        <a:xfrm>
          <a:off x="14541500" y="66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48683</xdr:rowOff>
    </xdr:from>
    <xdr:ext cx="469744" cy="259045"/>
    <xdr:sp macro="" textlink="">
      <xdr:nvSpPr>
        <xdr:cNvPr id="532" name="テキスト ボックス 531"/>
        <xdr:cNvSpPr txBox="1"/>
      </xdr:nvSpPr>
      <xdr:spPr>
        <a:xfrm>
          <a:off x="14357428" y="67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64745</xdr:rowOff>
    </xdr:from>
    <xdr:to>
      <xdr:col>67</xdr:col>
      <xdr:colOff>101600</xdr:colOff>
      <xdr:row>38</xdr:row>
      <xdr:rowOff>166345</xdr:rowOff>
    </xdr:to>
    <xdr:sp macro="" textlink="">
      <xdr:nvSpPr>
        <xdr:cNvPr id="535" name="楕円 534"/>
        <xdr:cNvSpPr/>
      </xdr:nvSpPr>
      <xdr:spPr>
        <a:xfrm>
          <a:off x="12763500" y="65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157472</xdr:rowOff>
    </xdr:from>
    <xdr:ext cx="469744" cy="259045"/>
    <xdr:sp macro="" textlink="">
      <xdr:nvSpPr>
        <xdr:cNvPr id="536" name="テキスト ボックス 535"/>
        <xdr:cNvSpPr txBox="1"/>
      </xdr:nvSpPr>
      <xdr:spPr>
        <a:xfrm>
          <a:off x="12579428" y="66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19137</xdr:rowOff>
    </xdr:from>
    <xdr:to>
      <xdr:col>85</xdr:col>
      <xdr:colOff>127000</xdr:colOff>
      <xdr:row>76</xdr:row>
      <xdr:rowOff>111444</xdr:rowOff>
    </xdr:to>
    <xdr:cxnSp macro="">
      <xdr:nvCxnSpPr>
        <xdr:cNvPr id="612" name="直線コネクタ 611"/>
        <xdr:cNvCxnSpPr/>
      </xdr:nvCxnSpPr>
      <xdr:spPr>
        <a:xfrm flipV="1">
          <a:off x="15481300" y="13049337"/>
          <a:ext cx="838200" cy="9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3"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111444</xdr:rowOff>
    </xdr:from>
    <xdr:to>
      <xdr:col>81</xdr:col>
      <xdr:colOff>50800</xdr:colOff>
      <xdr:row>76</xdr:row>
      <xdr:rowOff>126616</xdr:rowOff>
    </xdr:to>
    <xdr:cxnSp macro="">
      <xdr:nvCxnSpPr>
        <xdr:cNvPr id="615" name="直線コネクタ 614"/>
        <xdr:cNvCxnSpPr/>
      </xdr:nvCxnSpPr>
      <xdr:spPr>
        <a:xfrm flipV="1">
          <a:off x="14592300" y="13141644"/>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7" name="テキスト ボックス 616"/>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126616</xdr:rowOff>
    </xdr:from>
    <xdr:to>
      <xdr:col>76</xdr:col>
      <xdr:colOff>114300</xdr:colOff>
      <xdr:row>76</xdr:row>
      <xdr:rowOff>139353</xdr:rowOff>
    </xdr:to>
    <xdr:cxnSp macro="">
      <xdr:nvCxnSpPr>
        <xdr:cNvPr id="618" name="直線コネクタ 617"/>
        <xdr:cNvCxnSpPr/>
      </xdr:nvCxnSpPr>
      <xdr:spPr>
        <a:xfrm flipV="1">
          <a:off x="13703300" y="13156816"/>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9" name="フローチャート: 判断 618"/>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20" name="テキスト ボックス 619"/>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139353</xdr:rowOff>
    </xdr:from>
    <xdr:to>
      <xdr:col>71</xdr:col>
      <xdr:colOff>177800</xdr:colOff>
      <xdr:row>76</xdr:row>
      <xdr:rowOff>141314</xdr:rowOff>
    </xdr:to>
    <xdr:cxnSp macro="">
      <xdr:nvCxnSpPr>
        <xdr:cNvPr id="621" name="直線コネクタ 620"/>
        <xdr:cNvCxnSpPr/>
      </xdr:nvCxnSpPr>
      <xdr:spPr>
        <a:xfrm flipV="1">
          <a:off x="12814300" y="13169553"/>
          <a:ext cx="8890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3" name="テキスト ボックス 622"/>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5" name="テキスト ボックス 624"/>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139786</xdr:rowOff>
    </xdr:from>
    <xdr:to>
      <xdr:col>85</xdr:col>
      <xdr:colOff>177800</xdr:colOff>
      <xdr:row>76</xdr:row>
      <xdr:rowOff>69937</xdr:rowOff>
    </xdr:to>
    <xdr:sp macro="" textlink="">
      <xdr:nvSpPr>
        <xdr:cNvPr id="631" name="楕円 630"/>
        <xdr:cNvSpPr/>
      </xdr:nvSpPr>
      <xdr:spPr>
        <a:xfrm>
          <a:off x="16268700" y="129985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162663</xdr:rowOff>
    </xdr:from>
    <xdr:ext cx="599010" cy="259045"/>
    <xdr:sp macro="" textlink="">
      <xdr:nvSpPr>
        <xdr:cNvPr id="632" name="公債費該当値テキスト"/>
        <xdr:cNvSpPr txBox="1"/>
      </xdr:nvSpPr>
      <xdr:spPr>
        <a:xfrm>
          <a:off x="16370300" y="1284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60644</xdr:rowOff>
    </xdr:from>
    <xdr:to>
      <xdr:col>81</xdr:col>
      <xdr:colOff>101600</xdr:colOff>
      <xdr:row>76</xdr:row>
      <xdr:rowOff>162244</xdr:rowOff>
    </xdr:to>
    <xdr:sp macro="" textlink="">
      <xdr:nvSpPr>
        <xdr:cNvPr id="633" name="楕円 632"/>
        <xdr:cNvSpPr/>
      </xdr:nvSpPr>
      <xdr:spPr>
        <a:xfrm>
          <a:off x="15430500" y="130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7322</xdr:rowOff>
    </xdr:from>
    <xdr:ext cx="534377" cy="259045"/>
    <xdr:sp macro="" textlink="">
      <xdr:nvSpPr>
        <xdr:cNvPr id="634" name="テキスト ボックス 633"/>
        <xdr:cNvSpPr txBox="1"/>
      </xdr:nvSpPr>
      <xdr:spPr>
        <a:xfrm>
          <a:off x="15214111" y="128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75816</xdr:rowOff>
    </xdr:from>
    <xdr:to>
      <xdr:col>76</xdr:col>
      <xdr:colOff>165100</xdr:colOff>
      <xdr:row>77</xdr:row>
      <xdr:rowOff>5966</xdr:rowOff>
    </xdr:to>
    <xdr:sp macro="" textlink="">
      <xdr:nvSpPr>
        <xdr:cNvPr id="635" name="楕円 634"/>
        <xdr:cNvSpPr/>
      </xdr:nvSpPr>
      <xdr:spPr>
        <a:xfrm>
          <a:off x="14541500" y="131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22492</xdr:rowOff>
    </xdr:from>
    <xdr:ext cx="534377" cy="259045"/>
    <xdr:sp macro="" textlink="">
      <xdr:nvSpPr>
        <xdr:cNvPr id="636" name="テキスト ボックス 635"/>
        <xdr:cNvSpPr txBox="1"/>
      </xdr:nvSpPr>
      <xdr:spPr>
        <a:xfrm>
          <a:off x="14325111" y="1288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88553</xdr:rowOff>
    </xdr:from>
    <xdr:to>
      <xdr:col>72</xdr:col>
      <xdr:colOff>38100</xdr:colOff>
      <xdr:row>77</xdr:row>
      <xdr:rowOff>18703</xdr:rowOff>
    </xdr:to>
    <xdr:sp macro="" textlink="">
      <xdr:nvSpPr>
        <xdr:cNvPr id="637" name="楕円 636"/>
        <xdr:cNvSpPr/>
      </xdr:nvSpPr>
      <xdr:spPr>
        <a:xfrm>
          <a:off x="13652500" y="131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35230</xdr:rowOff>
    </xdr:from>
    <xdr:ext cx="534377" cy="259045"/>
    <xdr:sp macro="" textlink="">
      <xdr:nvSpPr>
        <xdr:cNvPr id="638" name="テキスト ボックス 637"/>
        <xdr:cNvSpPr txBox="1"/>
      </xdr:nvSpPr>
      <xdr:spPr>
        <a:xfrm>
          <a:off x="13436111" y="128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90514</xdr:rowOff>
    </xdr:from>
    <xdr:to>
      <xdr:col>67</xdr:col>
      <xdr:colOff>101600</xdr:colOff>
      <xdr:row>77</xdr:row>
      <xdr:rowOff>20664</xdr:rowOff>
    </xdr:to>
    <xdr:sp macro="" textlink="">
      <xdr:nvSpPr>
        <xdr:cNvPr id="639" name="楕円 638"/>
        <xdr:cNvSpPr/>
      </xdr:nvSpPr>
      <xdr:spPr>
        <a:xfrm>
          <a:off x="12763500" y="131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37191</xdr:rowOff>
    </xdr:from>
    <xdr:ext cx="534377" cy="259045"/>
    <xdr:sp macro="" textlink="">
      <xdr:nvSpPr>
        <xdr:cNvPr id="640" name="テキスト ボックス 639"/>
        <xdr:cNvSpPr txBox="1"/>
      </xdr:nvSpPr>
      <xdr:spPr>
        <a:xfrm>
          <a:off x="12547111" y="128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39422</xdr:rowOff>
    </xdr:from>
    <xdr:to>
      <xdr:col>85</xdr:col>
      <xdr:colOff>127000</xdr:colOff>
      <xdr:row>98</xdr:row>
      <xdr:rowOff>122676</xdr:rowOff>
    </xdr:to>
    <xdr:cxnSp macro="">
      <xdr:nvCxnSpPr>
        <xdr:cNvPr id="669" name="直線コネクタ 668"/>
        <xdr:cNvCxnSpPr/>
      </xdr:nvCxnSpPr>
      <xdr:spPr>
        <a:xfrm flipV="1">
          <a:off x="15481300" y="16841522"/>
          <a:ext cx="838200" cy="8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39816</xdr:rowOff>
    </xdr:from>
    <xdr:ext cx="534377" cy="259045"/>
    <xdr:sp macro="" textlink="">
      <xdr:nvSpPr>
        <xdr:cNvPr id="670" name="積立金平均値テキスト"/>
        <xdr:cNvSpPr txBox="1"/>
      </xdr:nvSpPr>
      <xdr:spPr>
        <a:xfrm>
          <a:off x="16370300" y="16841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129939</xdr:rowOff>
    </xdr:from>
    <xdr:to>
      <xdr:col>81</xdr:col>
      <xdr:colOff>50800</xdr:colOff>
      <xdr:row>98</xdr:row>
      <xdr:rowOff>122676</xdr:rowOff>
    </xdr:to>
    <xdr:cxnSp macro="">
      <xdr:nvCxnSpPr>
        <xdr:cNvPr id="672" name="直線コネクタ 671"/>
        <xdr:cNvCxnSpPr/>
      </xdr:nvCxnSpPr>
      <xdr:spPr>
        <a:xfrm>
          <a:off x="14592300" y="16760589"/>
          <a:ext cx="889000" cy="16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129939</xdr:rowOff>
    </xdr:from>
    <xdr:to>
      <xdr:col>76</xdr:col>
      <xdr:colOff>114300</xdr:colOff>
      <xdr:row>98</xdr:row>
      <xdr:rowOff>162573</xdr:rowOff>
    </xdr:to>
    <xdr:cxnSp macro="">
      <xdr:nvCxnSpPr>
        <xdr:cNvPr id="675" name="直線コネクタ 674"/>
        <xdr:cNvCxnSpPr/>
      </xdr:nvCxnSpPr>
      <xdr:spPr>
        <a:xfrm flipV="1">
          <a:off x="13703300" y="16760589"/>
          <a:ext cx="889000" cy="20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89790</xdr:rowOff>
    </xdr:from>
    <xdr:to>
      <xdr:col>76</xdr:col>
      <xdr:colOff>165100</xdr:colOff>
      <xdr:row>99</xdr:row>
      <xdr:rowOff>19940</xdr:rowOff>
    </xdr:to>
    <xdr:sp macro="" textlink="">
      <xdr:nvSpPr>
        <xdr:cNvPr id="676" name="フローチャート: 判断 675"/>
        <xdr:cNvSpPr/>
      </xdr:nvSpPr>
      <xdr:spPr>
        <a:xfrm>
          <a:off x="14541500" y="168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11067</xdr:rowOff>
    </xdr:from>
    <xdr:ext cx="534377" cy="259045"/>
    <xdr:sp macro="" textlink="">
      <xdr:nvSpPr>
        <xdr:cNvPr id="677" name="テキスト ボックス 676"/>
        <xdr:cNvSpPr txBox="1"/>
      </xdr:nvSpPr>
      <xdr:spPr>
        <a:xfrm>
          <a:off x="14325111" y="169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117625</xdr:rowOff>
    </xdr:from>
    <xdr:to>
      <xdr:col>71</xdr:col>
      <xdr:colOff>177800</xdr:colOff>
      <xdr:row>98</xdr:row>
      <xdr:rowOff>162573</xdr:rowOff>
    </xdr:to>
    <xdr:cxnSp macro="">
      <xdr:nvCxnSpPr>
        <xdr:cNvPr id="678" name="直線コネクタ 677"/>
        <xdr:cNvCxnSpPr/>
      </xdr:nvCxnSpPr>
      <xdr:spPr>
        <a:xfrm>
          <a:off x="12814300" y="16919725"/>
          <a:ext cx="889000" cy="4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2" name="テキスト ボックス 681"/>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160072</xdr:rowOff>
    </xdr:from>
    <xdr:to>
      <xdr:col>85</xdr:col>
      <xdr:colOff>177800</xdr:colOff>
      <xdr:row>98</xdr:row>
      <xdr:rowOff>90222</xdr:rowOff>
    </xdr:to>
    <xdr:sp macro="" textlink="">
      <xdr:nvSpPr>
        <xdr:cNvPr id="688" name="楕円 687"/>
        <xdr:cNvSpPr/>
      </xdr:nvSpPr>
      <xdr:spPr>
        <a:xfrm>
          <a:off x="16268700" y="167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11499</xdr:rowOff>
    </xdr:from>
    <xdr:ext cx="534377" cy="259045"/>
    <xdr:sp macro="" textlink="">
      <xdr:nvSpPr>
        <xdr:cNvPr id="689" name="積立金該当値テキスト"/>
        <xdr:cNvSpPr txBox="1"/>
      </xdr:nvSpPr>
      <xdr:spPr>
        <a:xfrm>
          <a:off x="16370300" y="166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71876</xdr:rowOff>
    </xdr:from>
    <xdr:to>
      <xdr:col>81</xdr:col>
      <xdr:colOff>101600</xdr:colOff>
      <xdr:row>99</xdr:row>
      <xdr:rowOff>2026</xdr:rowOff>
    </xdr:to>
    <xdr:sp macro="" textlink="">
      <xdr:nvSpPr>
        <xdr:cNvPr id="690" name="楕円 689"/>
        <xdr:cNvSpPr/>
      </xdr:nvSpPr>
      <xdr:spPr>
        <a:xfrm>
          <a:off x="15430500" y="168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164603</xdr:rowOff>
    </xdr:from>
    <xdr:ext cx="534377" cy="259045"/>
    <xdr:sp macro="" textlink="">
      <xdr:nvSpPr>
        <xdr:cNvPr id="691" name="テキスト ボックス 690"/>
        <xdr:cNvSpPr txBox="1"/>
      </xdr:nvSpPr>
      <xdr:spPr>
        <a:xfrm>
          <a:off x="15214111" y="169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79139</xdr:rowOff>
    </xdr:from>
    <xdr:to>
      <xdr:col>76</xdr:col>
      <xdr:colOff>165100</xdr:colOff>
      <xdr:row>98</xdr:row>
      <xdr:rowOff>9289</xdr:rowOff>
    </xdr:to>
    <xdr:sp macro="" textlink="">
      <xdr:nvSpPr>
        <xdr:cNvPr id="692" name="楕円 691"/>
        <xdr:cNvSpPr/>
      </xdr:nvSpPr>
      <xdr:spPr>
        <a:xfrm>
          <a:off x="14541500" y="167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25816</xdr:rowOff>
    </xdr:from>
    <xdr:ext cx="599010" cy="259045"/>
    <xdr:sp macro="" textlink="">
      <xdr:nvSpPr>
        <xdr:cNvPr id="693" name="テキスト ボックス 692"/>
        <xdr:cNvSpPr txBox="1"/>
      </xdr:nvSpPr>
      <xdr:spPr>
        <a:xfrm>
          <a:off x="14292795" y="1648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111773</xdr:rowOff>
    </xdr:from>
    <xdr:to>
      <xdr:col>72</xdr:col>
      <xdr:colOff>38100</xdr:colOff>
      <xdr:row>99</xdr:row>
      <xdr:rowOff>41923</xdr:rowOff>
    </xdr:to>
    <xdr:sp macro="" textlink="">
      <xdr:nvSpPr>
        <xdr:cNvPr id="694" name="楕円 693"/>
        <xdr:cNvSpPr/>
      </xdr:nvSpPr>
      <xdr:spPr>
        <a:xfrm>
          <a:off x="13652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33050</xdr:rowOff>
    </xdr:from>
    <xdr:ext cx="534377" cy="259045"/>
    <xdr:sp macro="" textlink="">
      <xdr:nvSpPr>
        <xdr:cNvPr id="695" name="テキスト ボックス 694"/>
        <xdr:cNvSpPr txBox="1"/>
      </xdr:nvSpPr>
      <xdr:spPr>
        <a:xfrm>
          <a:off x="13436111" y="1700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66825</xdr:rowOff>
    </xdr:from>
    <xdr:to>
      <xdr:col>67</xdr:col>
      <xdr:colOff>101600</xdr:colOff>
      <xdr:row>98</xdr:row>
      <xdr:rowOff>168425</xdr:rowOff>
    </xdr:to>
    <xdr:sp macro="" textlink="">
      <xdr:nvSpPr>
        <xdr:cNvPr id="696" name="楕円 695"/>
        <xdr:cNvSpPr/>
      </xdr:nvSpPr>
      <xdr:spPr>
        <a:xfrm>
          <a:off x="12763500" y="168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13502</xdr:rowOff>
    </xdr:from>
    <xdr:ext cx="534377" cy="259045"/>
    <xdr:sp macro="" textlink="">
      <xdr:nvSpPr>
        <xdr:cNvPr id="697" name="テキスト ボックス 696"/>
        <xdr:cNvSpPr txBox="1"/>
      </xdr:nvSpPr>
      <xdr:spPr>
        <a:xfrm>
          <a:off x="12547111" y="166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18862</xdr:rowOff>
    </xdr:from>
    <xdr:to>
      <xdr:col>116</xdr:col>
      <xdr:colOff>63500</xdr:colOff>
      <xdr:row>38</xdr:row>
      <xdr:rowOff>61519</xdr:rowOff>
    </xdr:to>
    <xdr:cxnSp macro="">
      <xdr:nvCxnSpPr>
        <xdr:cNvPr id="724" name="直線コネクタ 723"/>
        <xdr:cNvCxnSpPr/>
      </xdr:nvCxnSpPr>
      <xdr:spPr>
        <a:xfrm flipV="1">
          <a:off x="21323300" y="6533962"/>
          <a:ext cx="8382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5" name="投資及び出資金平均値テキスト"/>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61519</xdr:rowOff>
    </xdr:from>
    <xdr:to>
      <xdr:col>111</xdr:col>
      <xdr:colOff>177800</xdr:colOff>
      <xdr:row>38</xdr:row>
      <xdr:rowOff>65268</xdr:rowOff>
    </xdr:to>
    <xdr:cxnSp macro="">
      <xdr:nvCxnSpPr>
        <xdr:cNvPr id="727" name="直線コネクタ 726"/>
        <xdr:cNvCxnSpPr/>
      </xdr:nvCxnSpPr>
      <xdr:spPr>
        <a:xfrm flipV="1">
          <a:off x="20434300" y="6576619"/>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65268</xdr:rowOff>
    </xdr:from>
    <xdr:to>
      <xdr:col>107</xdr:col>
      <xdr:colOff>50800</xdr:colOff>
      <xdr:row>38</xdr:row>
      <xdr:rowOff>67142</xdr:rowOff>
    </xdr:to>
    <xdr:cxnSp macro="">
      <xdr:nvCxnSpPr>
        <xdr:cNvPr id="730" name="直線コネクタ 729"/>
        <xdr:cNvCxnSpPr/>
      </xdr:nvCxnSpPr>
      <xdr:spPr>
        <a:xfrm flipV="1">
          <a:off x="19545300" y="6580368"/>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31" name="フローチャート: 判断 730"/>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32" name="テキスト ボックス 731"/>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53060</xdr:rowOff>
    </xdr:from>
    <xdr:to>
      <xdr:col>102</xdr:col>
      <xdr:colOff>114300</xdr:colOff>
      <xdr:row>38</xdr:row>
      <xdr:rowOff>67142</xdr:rowOff>
    </xdr:to>
    <xdr:cxnSp macro="">
      <xdr:nvCxnSpPr>
        <xdr:cNvPr id="733" name="直線コネクタ 732"/>
        <xdr:cNvCxnSpPr/>
      </xdr:nvCxnSpPr>
      <xdr:spPr>
        <a:xfrm>
          <a:off x="18656300" y="6568160"/>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5" name="テキスト ボックス 734"/>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7" name="テキスト ボックス 736"/>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139512</xdr:rowOff>
    </xdr:from>
    <xdr:to>
      <xdr:col>116</xdr:col>
      <xdr:colOff>114300</xdr:colOff>
      <xdr:row>38</xdr:row>
      <xdr:rowOff>69662</xdr:rowOff>
    </xdr:to>
    <xdr:sp macro="" textlink="">
      <xdr:nvSpPr>
        <xdr:cNvPr id="743" name="楕円 742"/>
        <xdr:cNvSpPr/>
      </xdr:nvSpPr>
      <xdr:spPr>
        <a:xfrm>
          <a:off x="22110700" y="64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98889</xdr:rowOff>
    </xdr:from>
    <xdr:ext cx="469744" cy="259045"/>
    <xdr:sp macro="" textlink="">
      <xdr:nvSpPr>
        <xdr:cNvPr id="744" name="投資及び出資金該当値テキスト"/>
        <xdr:cNvSpPr txBox="1"/>
      </xdr:nvSpPr>
      <xdr:spPr>
        <a:xfrm>
          <a:off x="22212300" y="627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10719</xdr:rowOff>
    </xdr:from>
    <xdr:to>
      <xdr:col>112</xdr:col>
      <xdr:colOff>38100</xdr:colOff>
      <xdr:row>38</xdr:row>
      <xdr:rowOff>112319</xdr:rowOff>
    </xdr:to>
    <xdr:sp macro="" textlink="">
      <xdr:nvSpPr>
        <xdr:cNvPr id="745" name="楕円 744"/>
        <xdr:cNvSpPr/>
      </xdr:nvSpPr>
      <xdr:spPr>
        <a:xfrm>
          <a:off x="21272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128846</xdr:rowOff>
    </xdr:from>
    <xdr:ext cx="469744" cy="259045"/>
    <xdr:sp macro="" textlink="">
      <xdr:nvSpPr>
        <xdr:cNvPr id="746" name="テキスト ボックス 745"/>
        <xdr:cNvSpPr txBox="1"/>
      </xdr:nvSpPr>
      <xdr:spPr>
        <a:xfrm>
          <a:off x="21088428" y="63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14468</xdr:rowOff>
    </xdr:from>
    <xdr:to>
      <xdr:col>107</xdr:col>
      <xdr:colOff>101600</xdr:colOff>
      <xdr:row>38</xdr:row>
      <xdr:rowOff>116068</xdr:rowOff>
    </xdr:to>
    <xdr:sp macro="" textlink="">
      <xdr:nvSpPr>
        <xdr:cNvPr id="747" name="楕円 746"/>
        <xdr:cNvSpPr/>
      </xdr:nvSpPr>
      <xdr:spPr>
        <a:xfrm>
          <a:off x="20383500" y="65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107195</xdr:rowOff>
    </xdr:from>
    <xdr:ext cx="469744" cy="259045"/>
    <xdr:sp macro="" textlink="">
      <xdr:nvSpPr>
        <xdr:cNvPr id="748" name="テキスト ボックス 747"/>
        <xdr:cNvSpPr txBox="1"/>
      </xdr:nvSpPr>
      <xdr:spPr>
        <a:xfrm>
          <a:off x="20199428" y="662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16342</xdr:rowOff>
    </xdr:from>
    <xdr:to>
      <xdr:col>102</xdr:col>
      <xdr:colOff>165100</xdr:colOff>
      <xdr:row>38</xdr:row>
      <xdr:rowOff>117942</xdr:rowOff>
    </xdr:to>
    <xdr:sp macro="" textlink="">
      <xdr:nvSpPr>
        <xdr:cNvPr id="749" name="楕円 748"/>
        <xdr:cNvSpPr/>
      </xdr:nvSpPr>
      <xdr:spPr>
        <a:xfrm>
          <a:off x="19494500" y="65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134469</xdr:rowOff>
    </xdr:from>
    <xdr:ext cx="469744" cy="259045"/>
    <xdr:sp macro="" textlink="">
      <xdr:nvSpPr>
        <xdr:cNvPr id="750" name="テキスト ボックス 749"/>
        <xdr:cNvSpPr txBox="1"/>
      </xdr:nvSpPr>
      <xdr:spPr>
        <a:xfrm>
          <a:off x="19310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2260</xdr:rowOff>
    </xdr:from>
    <xdr:to>
      <xdr:col>98</xdr:col>
      <xdr:colOff>38100</xdr:colOff>
      <xdr:row>38</xdr:row>
      <xdr:rowOff>103860</xdr:rowOff>
    </xdr:to>
    <xdr:sp macro="" textlink="">
      <xdr:nvSpPr>
        <xdr:cNvPr id="751" name="楕円 750"/>
        <xdr:cNvSpPr/>
      </xdr:nvSpPr>
      <xdr:spPr>
        <a:xfrm>
          <a:off x="18605500" y="65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120388</xdr:rowOff>
    </xdr:from>
    <xdr:ext cx="469744" cy="259045"/>
    <xdr:sp macro="" textlink="">
      <xdr:nvSpPr>
        <xdr:cNvPr id="752" name="テキスト ボックス 751"/>
        <xdr:cNvSpPr txBox="1"/>
      </xdr:nvSpPr>
      <xdr:spPr>
        <a:xfrm>
          <a:off x="18421428" y="629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27229</xdr:rowOff>
    </xdr:from>
    <xdr:to>
      <xdr:col>116</xdr:col>
      <xdr:colOff>63500</xdr:colOff>
      <xdr:row>54</xdr:row>
      <xdr:rowOff>43139</xdr:rowOff>
    </xdr:to>
    <xdr:cxnSp macro="">
      <xdr:nvCxnSpPr>
        <xdr:cNvPr id="779" name="直線コネクタ 778"/>
        <xdr:cNvCxnSpPr/>
      </xdr:nvCxnSpPr>
      <xdr:spPr>
        <a:xfrm>
          <a:off x="21323300" y="9285529"/>
          <a:ext cx="8382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80" name="貸付金平均値テキスト"/>
        <xdr:cNvSpPr txBox="1"/>
      </xdr:nvSpPr>
      <xdr:spPr>
        <a:xfrm>
          <a:off x="222123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27229</xdr:rowOff>
    </xdr:from>
    <xdr:to>
      <xdr:col>111</xdr:col>
      <xdr:colOff>177800</xdr:colOff>
      <xdr:row>54</xdr:row>
      <xdr:rowOff>46203</xdr:rowOff>
    </xdr:to>
    <xdr:cxnSp macro="">
      <xdr:nvCxnSpPr>
        <xdr:cNvPr id="782" name="直線コネクタ 781"/>
        <xdr:cNvCxnSpPr/>
      </xdr:nvCxnSpPr>
      <xdr:spPr>
        <a:xfrm flipV="1">
          <a:off x="20434300" y="9285529"/>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4" name="テキスト ボックス 783"/>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46203</xdr:rowOff>
    </xdr:from>
    <xdr:to>
      <xdr:col>107</xdr:col>
      <xdr:colOff>50800</xdr:colOff>
      <xdr:row>54</xdr:row>
      <xdr:rowOff>83602</xdr:rowOff>
    </xdr:to>
    <xdr:cxnSp macro="">
      <xdr:nvCxnSpPr>
        <xdr:cNvPr id="785" name="直線コネクタ 784"/>
        <xdr:cNvCxnSpPr/>
      </xdr:nvCxnSpPr>
      <xdr:spPr>
        <a:xfrm flipV="1">
          <a:off x="19545300" y="9304503"/>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73492</xdr:rowOff>
    </xdr:from>
    <xdr:to>
      <xdr:col>107</xdr:col>
      <xdr:colOff>101600</xdr:colOff>
      <xdr:row>58</xdr:row>
      <xdr:rowOff>3642</xdr:rowOff>
    </xdr:to>
    <xdr:sp macro="" textlink="">
      <xdr:nvSpPr>
        <xdr:cNvPr id="786" name="フローチャート: 判断 785"/>
        <xdr:cNvSpPr/>
      </xdr:nvSpPr>
      <xdr:spPr>
        <a:xfrm>
          <a:off x="20383500" y="984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166219</xdr:rowOff>
    </xdr:from>
    <xdr:ext cx="469744" cy="259045"/>
    <xdr:sp macro="" textlink="">
      <xdr:nvSpPr>
        <xdr:cNvPr id="787" name="テキスト ボックス 786"/>
        <xdr:cNvSpPr txBox="1"/>
      </xdr:nvSpPr>
      <xdr:spPr>
        <a:xfrm>
          <a:off x="20199428" y="99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83602</xdr:rowOff>
    </xdr:from>
    <xdr:to>
      <xdr:col>102</xdr:col>
      <xdr:colOff>114300</xdr:colOff>
      <xdr:row>54</xdr:row>
      <xdr:rowOff>102895</xdr:rowOff>
    </xdr:to>
    <xdr:cxnSp macro="">
      <xdr:nvCxnSpPr>
        <xdr:cNvPr id="788" name="直線コネクタ 787"/>
        <xdr:cNvCxnSpPr/>
      </xdr:nvCxnSpPr>
      <xdr:spPr>
        <a:xfrm flipV="1">
          <a:off x="18656300" y="9341902"/>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48810</xdr:rowOff>
    </xdr:from>
    <xdr:ext cx="469744" cy="259045"/>
    <xdr:sp macro="" textlink="">
      <xdr:nvSpPr>
        <xdr:cNvPr id="790" name="テキスト ボックス 789"/>
        <xdr:cNvSpPr txBox="1"/>
      </xdr:nvSpPr>
      <xdr:spPr>
        <a:xfrm>
          <a:off x="19310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47027</xdr:rowOff>
    </xdr:from>
    <xdr:ext cx="469744" cy="259045"/>
    <xdr:sp macro="" textlink="">
      <xdr:nvSpPr>
        <xdr:cNvPr id="792" name="テキスト ボックス 791"/>
        <xdr:cNvSpPr txBox="1"/>
      </xdr:nvSpPr>
      <xdr:spPr>
        <a:xfrm>
          <a:off x="18421428" y="99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163789</xdr:rowOff>
    </xdr:from>
    <xdr:to>
      <xdr:col>116</xdr:col>
      <xdr:colOff>114300</xdr:colOff>
      <xdr:row>54</xdr:row>
      <xdr:rowOff>93939</xdr:rowOff>
    </xdr:to>
    <xdr:sp macro="" textlink="">
      <xdr:nvSpPr>
        <xdr:cNvPr id="798" name="楕円 797"/>
        <xdr:cNvSpPr/>
      </xdr:nvSpPr>
      <xdr:spPr>
        <a:xfrm>
          <a:off x="22110700" y="925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15216</xdr:rowOff>
    </xdr:from>
    <xdr:ext cx="534377" cy="259045"/>
    <xdr:sp macro="" textlink="">
      <xdr:nvSpPr>
        <xdr:cNvPr id="799" name="貸付金該当値テキスト"/>
        <xdr:cNvSpPr txBox="1"/>
      </xdr:nvSpPr>
      <xdr:spPr>
        <a:xfrm>
          <a:off x="22212300" y="910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147879</xdr:rowOff>
    </xdr:from>
    <xdr:to>
      <xdr:col>112</xdr:col>
      <xdr:colOff>38100</xdr:colOff>
      <xdr:row>54</xdr:row>
      <xdr:rowOff>78029</xdr:rowOff>
    </xdr:to>
    <xdr:sp macro="" textlink="">
      <xdr:nvSpPr>
        <xdr:cNvPr id="800" name="楕円 799"/>
        <xdr:cNvSpPr/>
      </xdr:nvSpPr>
      <xdr:spPr>
        <a:xfrm>
          <a:off x="21272500" y="92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94556</xdr:rowOff>
    </xdr:from>
    <xdr:ext cx="534377" cy="259045"/>
    <xdr:sp macro="" textlink="">
      <xdr:nvSpPr>
        <xdr:cNvPr id="801" name="テキスト ボックス 800"/>
        <xdr:cNvSpPr txBox="1"/>
      </xdr:nvSpPr>
      <xdr:spPr>
        <a:xfrm>
          <a:off x="21056111" y="900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166853</xdr:rowOff>
    </xdr:from>
    <xdr:to>
      <xdr:col>107</xdr:col>
      <xdr:colOff>101600</xdr:colOff>
      <xdr:row>54</xdr:row>
      <xdr:rowOff>97003</xdr:rowOff>
    </xdr:to>
    <xdr:sp macro="" textlink="">
      <xdr:nvSpPr>
        <xdr:cNvPr id="802" name="楕円 801"/>
        <xdr:cNvSpPr/>
      </xdr:nvSpPr>
      <xdr:spPr>
        <a:xfrm>
          <a:off x="20383500" y="92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113530</xdr:rowOff>
    </xdr:from>
    <xdr:ext cx="534377" cy="259045"/>
    <xdr:sp macro="" textlink="">
      <xdr:nvSpPr>
        <xdr:cNvPr id="803" name="テキスト ボックス 802"/>
        <xdr:cNvSpPr txBox="1"/>
      </xdr:nvSpPr>
      <xdr:spPr>
        <a:xfrm>
          <a:off x="20167111" y="90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32802</xdr:rowOff>
    </xdr:from>
    <xdr:to>
      <xdr:col>102</xdr:col>
      <xdr:colOff>165100</xdr:colOff>
      <xdr:row>54</xdr:row>
      <xdr:rowOff>134402</xdr:rowOff>
    </xdr:to>
    <xdr:sp macro="" textlink="">
      <xdr:nvSpPr>
        <xdr:cNvPr id="804" name="楕円 803"/>
        <xdr:cNvSpPr/>
      </xdr:nvSpPr>
      <xdr:spPr>
        <a:xfrm>
          <a:off x="19494500" y="92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150929</xdr:rowOff>
    </xdr:from>
    <xdr:ext cx="534377" cy="259045"/>
    <xdr:sp macro="" textlink="">
      <xdr:nvSpPr>
        <xdr:cNvPr id="805" name="テキスト ボックス 804"/>
        <xdr:cNvSpPr txBox="1"/>
      </xdr:nvSpPr>
      <xdr:spPr>
        <a:xfrm>
          <a:off x="19278111" y="906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52095</xdr:rowOff>
    </xdr:from>
    <xdr:to>
      <xdr:col>98</xdr:col>
      <xdr:colOff>38100</xdr:colOff>
      <xdr:row>54</xdr:row>
      <xdr:rowOff>153695</xdr:rowOff>
    </xdr:to>
    <xdr:sp macro="" textlink="">
      <xdr:nvSpPr>
        <xdr:cNvPr id="806" name="楕円 805"/>
        <xdr:cNvSpPr/>
      </xdr:nvSpPr>
      <xdr:spPr>
        <a:xfrm>
          <a:off x="18605500" y="93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170222</xdr:rowOff>
    </xdr:from>
    <xdr:ext cx="534377" cy="259045"/>
    <xdr:sp macro="" textlink="">
      <xdr:nvSpPr>
        <xdr:cNvPr id="807" name="テキスト ボックス 806"/>
        <xdr:cNvSpPr txBox="1"/>
      </xdr:nvSpPr>
      <xdr:spPr>
        <a:xfrm>
          <a:off x="18389111" y="90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136309</xdr:rowOff>
    </xdr:from>
    <xdr:to>
      <xdr:col>116</xdr:col>
      <xdr:colOff>63500</xdr:colOff>
      <xdr:row>76</xdr:row>
      <xdr:rowOff>2806</xdr:rowOff>
    </xdr:to>
    <xdr:cxnSp macro="">
      <xdr:nvCxnSpPr>
        <xdr:cNvPr id="837" name="直線コネクタ 836"/>
        <xdr:cNvCxnSpPr/>
      </xdr:nvCxnSpPr>
      <xdr:spPr>
        <a:xfrm>
          <a:off x="21323300" y="12995059"/>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136309</xdr:rowOff>
    </xdr:from>
    <xdr:to>
      <xdr:col>111</xdr:col>
      <xdr:colOff>177800</xdr:colOff>
      <xdr:row>76</xdr:row>
      <xdr:rowOff>36716</xdr:rowOff>
    </xdr:to>
    <xdr:cxnSp macro="">
      <xdr:nvCxnSpPr>
        <xdr:cNvPr id="840" name="直線コネクタ 839"/>
        <xdr:cNvCxnSpPr/>
      </xdr:nvCxnSpPr>
      <xdr:spPr>
        <a:xfrm flipV="1">
          <a:off x="20434300" y="12995059"/>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36716</xdr:rowOff>
    </xdr:from>
    <xdr:to>
      <xdr:col>107</xdr:col>
      <xdr:colOff>50800</xdr:colOff>
      <xdr:row>76</xdr:row>
      <xdr:rowOff>85103</xdr:rowOff>
    </xdr:to>
    <xdr:cxnSp macro="">
      <xdr:nvCxnSpPr>
        <xdr:cNvPr id="843" name="直線コネクタ 842"/>
        <xdr:cNvCxnSpPr/>
      </xdr:nvCxnSpPr>
      <xdr:spPr>
        <a:xfrm flipV="1">
          <a:off x="19545300" y="13066916"/>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85103</xdr:rowOff>
    </xdr:from>
    <xdr:to>
      <xdr:col>102</xdr:col>
      <xdr:colOff>114300</xdr:colOff>
      <xdr:row>76</xdr:row>
      <xdr:rowOff>124561</xdr:rowOff>
    </xdr:to>
    <xdr:cxnSp macro="">
      <xdr:nvCxnSpPr>
        <xdr:cNvPr id="846" name="直線コネクタ 845"/>
        <xdr:cNvCxnSpPr/>
      </xdr:nvCxnSpPr>
      <xdr:spPr>
        <a:xfrm flipV="1">
          <a:off x="18656300" y="13115303"/>
          <a:ext cx="889000" cy="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123457</xdr:rowOff>
    </xdr:from>
    <xdr:to>
      <xdr:col>116</xdr:col>
      <xdr:colOff>114300</xdr:colOff>
      <xdr:row>76</xdr:row>
      <xdr:rowOff>53606</xdr:rowOff>
    </xdr:to>
    <xdr:sp macro="" textlink="">
      <xdr:nvSpPr>
        <xdr:cNvPr id="856" name="楕円 855"/>
        <xdr:cNvSpPr/>
      </xdr:nvSpPr>
      <xdr:spPr>
        <a:xfrm>
          <a:off x="22110700" y="12982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146334</xdr:rowOff>
    </xdr:from>
    <xdr:ext cx="534377" cy="259045"/>
    <xdr:sp macro="" textlink="">
      <xdr:nvSpPr>
        <xdr:cNvPr id="857" name="繰出金該当値テキスト"/>
        <xdr:cNvSpPr txBox="1"/>
      </xdr:nvSpPr>
      <xdr:spPr>
        <a:xfrm>
          <a:off x="22212300" y="128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85509</xdr:rowOff>
    </xdr:from>
    <xdr:to>
      <xdr:col>112</xdr:col>
      <xdr:colOff>38100</xdr:colOff>
      <xdr:row>76</xdr:row>
      <xdr:rowOff>15658</xdr:rowOff>
    </xdr:to>
    <xdr:sp macro="" textlink="">
      <xdr:nvSpPr>
        <xdr:cNvPr id="858" name="楕円 857"/>
        <xdr:cNvSpPr/>
      </xdr:nvSpPr>
      <xdr:spPr>
        <a:xfrm>
          <a:off x="21272500" y="12944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32186</xdr:rowOff>
    </xdr:from>
    <xdr:ext cx="534377" cy="259045"/>
    <xdr:sp macro="" textlink="">
      <xdr:nvSpPr>
        <xdr:cNvPr id="859" name="テキスト ボックス 858"/>
        <xdr:cNvSpPr txBox="1"/>
      </xdr:nvSpPr>
      <xdr:spPr>
        <a:xfrm>
          <a:off x="21056111" y="1271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157366</xdr:rowOff>
    </xdr:from>
    <xdr:to>
      <xdr:col>107</xdr:col>
      <xdr:colOff>101600</xdr:colOff>
      <xdr:row>76</xdr:row>
      <xdr:rowOff>87516</xdr:rowOff>
    </xdr:to>
    <xdr:sp macro="" textlink="">
      <xdr:nvSpPr>
        <xdr:cNvPr id="860" name="楕円 859"/>
        <xdr:cNvSpPr/>
      </xdr:nvSpPr>
      <xdr:spPr>
        <a:xfrm>
          <a:off x="20383500" y="130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78643</xdr:rowOff>
    </xdr:from>
    <xdr:ext cx="534377" cy="259045"/>
    <xdr:sp macro="" textlink="">
      <xdr:nvSpPr>
        <xdr:cNvPr id="861" name="テキスト ボックス 860"/>
        <xdr:cNvSpPr txBox="1"/>
      </xdr:nvSpPr>
      <xdr:spPr>
        <a:xfrm>
          <a:off x="20167111" y="131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34303</xdr:rowOff>
    </xdr:from>
    <xdr:to>
      <xdr:col>102</xdr:col>
      <xdr:colOff>165100</xdr:colOff>
      <xdr:row>76</xdr:row>
      <xdr:rowOff>135903</xdr:rowOff>
    </xdr:to>
    <xdr:sp macro="" textlink="">
      <xdr:nvSpPr>
        <xdr:cNvPr id="862" name="楕円 861"/>
        <xdr:cNvSpPr/>
      </xdr:nvSpPr>
      <xdr:spPr>
        <a:xfrm>
          <a:off x="19494500" y="130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127030</xdr:rowOff>
    </xdr:from>
    <xdr:ext cx="534377" cy="259045"/>
    <xdr:sp macro="" textlink="">
      <xdr:nvSpPr>
        <xdr:cNvPr id="863" name="テキスト ボックス 862"/>
        <xdr:cNvSpPr txBox="1"/>
      </xdr:nvSpPr>
      <xdr:spPr>
        <a:xfrm>
          <a:off x="19278111" y="1315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73761</xdr:rowOff>
    </xdr:from>
    <xdr:to>
      <xdr:col>98</xdr:col>
      <xdr:colOff>38100</xdr:colOff>
      <xdr:row>77</xdr:row>
      <xdr:rowOff>3911</xdr:rowOff>
    </xdr:to>
    <xdr:sp macro="" textlink="">
      <xdr:nvSpPr>
        <xdr:cNvPr id="864" name="楕円 863"/>
        <xdr:cNvSpPr/>
      </xdr:nvSpPr>
      <xdr:spPr>
        <a:xfrm>
          <a:off x="18605500" y="131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166488</xdr:rowOff>
    </xdr:from>
    <xdr:ext cx="534377" cy="259045"/>
    <xdr:sp macro="" textlink="">
      <xdr:nvSpPr>
        <xdr:cNvPr id="865" name="テキスト ボックス 864"/>
        <xdr:cNvSpPr txBox="1"/>
      </xdr:nvSpPr>
      <xdr:spPr>
        <a:xfrm>
          <a:off x="18389111" y="131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912,278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132,129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万円台で推移していたが、新規職員採用等により職員給与費が増加傾向にあり、前年度と比較して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万円台となった。類似団体平均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、今後も、時間外手当支給率抑制、議員期末手当のカット等による削減策を継続するとともに、職員採用計画に基づいた職員定員の適正化・平準化を図り、人件費全体の削減に努める。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143,530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年度からの明治百年通りにぎわい創出事業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の大型事業の実施により、類似団体と比較して一人当たりのコストが高い状況となっている。前年度と比較して増加した主な要因は、農産物等処理加工施設（ﾜｲﾅﾘｰ）整備や定住促進住宅の建設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である。今後も道の駅建設や公共施設の更新工事などの大型事業が予定されて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、事業の取捨選択をより徹底していくことで、経費の削減に努める。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81,670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100">
              <a:solidFill>
                <a:schemeClr val="dk1"/>
              </a:solidFill>
              <a:effectLst/>
              <a:latin typeface="+mn-lt"/>
              <a:ea typeface="+mn-ea"/>
              <a:cs typeface="+mn-cs"/>
            </a:rPr>
            <a:t>高齢化が進む中、老人保護費や生活支援サービス費、障害者自立支援費が増加している</a:t>
          </a:r>
          <a:r>
            <a:rPr kumimoji="1" lang="ja-JP" altLang="en-US" sz="1100">
              <a:solidFill>
                <a:schemeClr val="dk1"/>
              </a:solidFill>
              <a:effectLst/>
              <a:latin typeface="+mn-lt"/>
              <a:ea typeface="+mn-ea"/>
              <a:cs typeface="+mn-cs"/>
            </a:rPr>
            <a:t>ことから、類似団体平均を上回っている。</a:t>
          </a:r>
          <a:r>
            <a:rPr kumimoji="1" lang="ja-JP" altLang="ja-JP" sz="1100">
              <a:solidFill>
                <a:schemeClr val="dk1"/>
              </a:solidFill>
              <a:effectLst/>
              <a:latin typeface="+mn-lt"/>
              <a:ea typeface="+mn-ea"/>
              <a:cs typeface="+mn-cs"/>
            </a:rPr>
            <a:t>高齢化率は上昇しているものの、人口総数及び高齢者数は減少傾向にあるため、中長期的には扶助費は減少していくものと見込んでいる。今後も、介護予防事業や各種予防接種・検診事業等疾病予防対策の強化により、扶助費の抑制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5,227
201.70
4,897,136
4,775,777
114,287
2,620,662
5,065,119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18161</xdr:rowOff>
    </xdr:from>
    <xdr:to>
      <xdr:col>24</xdr:col>
      <xdr:colOff>63500</xdr:colOff>
      <xdr:row>34</xdr:row>
      <xdr:rowOff>40894</xdr:rowOff>
    </xdr:to>
    <xdr:cxnSp macro="">
      <xdr:nvCxnSpPr>
        <xdr:cNvPr id="61" name="直線コネクタ 60"/>
        <xdr:cNvCxnSpPr/>
      </xdr:nvCxnSpPr>
      <xdr:spPr>
        <a:xfrm flipV="1">
          <a:off x="3797300" y="5847461"/>
          <a:ext cx="8382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145542</xdr:rowOff>
    </xdr:from>
    <xdr:to>
      <xdr:col>19</xdr:col>
      <xdr:colOff>177800</xdr:colOff>
      <xdr:row>34</xdr:row>
      <xdr:rowOff>40894</xdr:rowOff>
    </xdr:to>
    <xdr:cxnSp macro="">
      <xdr:nvCxnSpPr>
        <xdr:cNvPr id="64" name="直線コネクタ 63"/>
        <xdr:cNvCxnSpPr/>
      </xdr:nvCxnSpPr>
      <xdr:spPr>
        <a:xfrm>
          <a:off x="2908300" y="5803392"/>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103505</xdr:rowOff>
    </xdr:from>
    <xdr:to>
      <xdr:col>15</xdr:col>
      <xdr:colOff>50800</xdr:colOff>
      <xdr:row>33</xdr:row>
      <xdr:rowOff>145542</xdr:rowOff>
    </xdr:to>
    <xdr:cxnSp macro="">
      <xdr:nvCxnSpPr>
        <xdr:cNvPr id="67" name="直線コネクタ 66"/>
        <xdr:cNvCxnSpPr/>
      </xdr:nvCxnSpPr>
      <xdr:spPr>
        <a:xfrm>
          <a:off x="2019300" y="5761355"/>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38862</xdr:rowOff>
    </xdr:from>
    <xdr:to>
      <xdr:col>15</xdr:col>
      <xdr:colOff>101600</xdr:colOff>
      <xdr:row>36</xdr:row>
      <xdr:rowOff>140462</xdr:rowOff>
    </xdr:to>
    <xdr:sp macro="" textlink="">
      <xdr:nvSpPr>
        <xdr:cNvPr id="68" name="フローチャート: 判断 67"/>
        <xdr:cNvSpPr/>
      </xdr:nvSpPr>
      <xdr:spPr>
        <a:xfrm>
          <a:off x="2857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131589</xdr:rowOff>
    </xdr:from>
    <xdr:ext cx="469744" cy="259045"/>
    <xdr:sp macro="" textlink="">
      <xdr:nvSpPr>
        <xdr:cNvPr id="69" name="テキスト ボックス 68"/>
        <xdr:cNvSpPr txBox="1"/>
      </xdr:nvSpPr>
      <xdr:spPr>
        <a:xfrm>
          <a:off x="2673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103505</xdr:rowOff>
    </xdr:from>
    <xdr:to>
      <xdr:col>10</xdr:col>
      <xdr:colOff>114300</xdr:colOff>
      <xdr:row>34</xdr:row>
      <xdr:rowOff>3683</xdr:rowOff>
    </xdr:to>
    <xdr:cxnSp macro="">
      <xdr:nvCxnSpPr>
        <xdr:cNvPr id="70" name="直線コネクタ 69"/>
        <xdr:cNvCxnSpPr/>
      </xdr:nvCxnSpPr>
      <xdr:spPr>
        <a:xfrm flipV="1">
          <a:off x="1130300" y="576135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138811</xdr:rowOff>
    </xdr:from>
    <xdr:to>
      <xdr:col>24</xdr:col>
      <xdr:colOff>114300</xdr:colOff>
      <xdr:row>34</xdr:row>
      <xdr:rowOff>68961</xdr:rowOff>
    </xdr:to>
    <xdr:sp macro="" textlink="">
      <xdr:nvSpPr>
        <xdr:cNvPr id="80" name="楕円 79"/>
        <xdr:cNvSpPr/>
      </xdr:nvSpPr>
      <xdr:spPr>
        <a:xfrm>
          <a:off x="45847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161688</xdr:rowOff>
    </xdr:from>
    <xdr:ext cx="534377" cy="259045"/>
    <xdr:sp macro="" textlink="">
      <xdr:nvSpPr>
        <xdr:cNvPr id="81" name="議会費該当値テキスト"/>
        <xdr:cNvSpPr txBox="1"/>
      </xdr:nvSpPr>
      <xdr:spPr>
        <a:xfrm>
          <a:off x="4686300" y="56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161544</xdr:rowOff>
    </xdr:from>
    <xdr:to>
      <xdr:col>20</xdr:col>
      <xdr:colOff>38100</xdr:colOff>
      <xdr:row>34</xdr:row>
      <xdr:rowOff>91694</xdr:rowOff>
    </xdr:to>
    <xdr:sp macro="" textlink="">
      <xdr:nvSpPr>
        <xdr:cNvPr id="82" name="楕円 81"/>
        <xdr:cNvSpPr/>
      </xdr:nvSpPr>
      <xdr:spPr>
        <a:xfrm>
          <a:off x="3746500" y="58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108221</xdr:rowOff>
    </xdr:from>
    <xdr:ext cx="534377" cy="259045"/>
    <xdr:sp macro="" textlink="">
      <xdr:nvSpPr>
        <xdr:cNvPr id="83" name="テキスト ボックス 82"/>
        <xdr:cNvSpPr txBox="1"/>
      </xdr:nvSpPr>
      <xdr:spPr>
        <a:xfrm>
          <a:off x="3530111" y="55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94742</xdr:rowOff>
    </xdr:from>
    <xdr:to>
      <xdr:col>15</xdr:col>
      <xdr:colOff>101600</xdr:colOff>
      <xdr:row>34</xdr:row>
      <xdr:rowOff>24892</xdr:rowOff>
    </xdr:to>
    <xdr:sp macro="" textlink="">
      <xdr:nvSpPr>
        <xdr:cNvPr id="84" name="楕円 83"/>
        <xdr:cNvSpPr/>
      </xdr:nvSpPr>
      <xdr:spPr>
        <a:xfrm>
          <a:off x="2857500" y="57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41419</xdr:rowOff>
    </xdr:from>
    <xdr:ext cx="534377" cy="259045"/>
    <xdr:sp macro="" textlink="">
      <xdr:nvSpPr>
        <xdr:cNvPr id="85" name="テキスト ボックス 84"/>
        <xdr:cNvSpPr txBox="1"/>
      </xdr:nvSpPr>
      <xdr:spPr>
        <a:xfrm>
          <a:off x="2641111" y="55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52705</xdr:rowOff>
    </xdr:from>
    <xdr:to>
      <xdr:col>10</xdr:col>
      <xdr:colOff>165100</xdr:colOff>
      <xdr:row>33</xdr:row>
      <xdr:rowOff>154305</xdr:rowOff>
    </xdr:to>
    <xdr:sp macro="" textlink="">
      <xdr:nvSpPr>
        <xdr:cNvPr id="86" name="楕円 85"/>
        <xdr:cNvSpPr/>
      </xdr:nvSpPr>
      <xdr:spPr>
        <a:xfrm>
          <a:off x="1968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170832</xdr:rowOff>
    </xdr:from>
    <xdr:ext cx="534377" cy="259045"/>
    <xdr:sp macro="" textlink="">
      <xdr:nvSpPr>
        <xdr:cNvPr id="87" name="テキスト ボックス 86"/>
        <xdr:cNvSpPr txBox="1"/>
      </xdr:nvSpPr>
      <xdr:spPr>
        <a:xfrm>
          <a:off x="1752111" y="54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124333</xdr:rowOff>
    </xdr:from>
    <xdr:to>
      <xdr:col>6</xdr:col>
      <xdr:colOff>38100</xdr:colOff>
      <xdr:row>34</xdr:row>
      <xdr:rowOff>54483</xdr:rowOff>
    </xdr:to>
    <xdr:sp macro="" textlink="">
      <xdr:nvSpPr>
        <xdr:cNvPr id="88" name="楕円 87"/>
        <xdr:cNvSpPr/>
      </xdr:nvSpPr>
      <xdr:spPr>
        <a:xfrm>
          <a:off x="1079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71010</xdr:rowOff>
    </xdr:from>
    <xdr:ext cx="534377" cy="259045"/>
    <xdr:sp macro="" textlink="">
      <xdr:nvSpPr>
        <xdr:cNvPr id="89" name="テキスト ボックス 88"/>
        <xdr:cNvSpPr txBox="1"/>
      </xdr:nvSpPr>
      <xdr:spPr>
        <a:xfrm>
          <a:off x="863111" y="555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144992</xdr:rowOff>
    </xdr:from>
    <xdr:to>
      <xdr:col>24</xdr:col>
      <xdr:colOff>63500</xdr:colOff>
      <xdr:row>57</xdr:row>
      <xdr:rowOff>162777</xdr:rowOff>
    </xdr:to>
    <xdr:cxnSp macro="">
      <xdr:nvCxnSpPr>
        <xdr:cNvPr id="118" name="直線コネクタ 117"/>
        <xdr:cNvCxnSpPr/>
      </xdr:nvCxnSpPr>
      <xdr:spPr>
        <a:xfrm flipV="1">
          <a:off x="3797300" y="9917642"/>
          <a:ext cx="8382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71742</xdr:rowOff>
    </xdr:from>
    <xdr:to>
      <xdr:col>19</xdr:col>
      <xdr:colOff>177800</xdr:colOff>
      <xdr:row>57</xdr:row>
      <xdr:rowOff>162777</xdr:rowOff>
    </xdr:to>
    <xdr:cxnSp macro="">
      <xdr:nvCxnSpPr>
        <xdr:cNvPr id="121" name="直線コネクタ 120"/>
        <xdr:cNvCxnSpPr/>
      </xdr:nvCxnSpPr>
      <xdr:spPr>
        <a:xfrm>
          <a:off x="2908300" y="9844392"/>
          <a:ext cx="889000" cy="9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71742</xdr:rowOff>
    </xdr:from>
    <xdr:to>
      <xdr:col>15</xdr:col>
      <xdr:colOff>50800</xdr:colOff>
      <xdr:row>57</xdr:row>
      <xdr:rowOff>134074</xdr:rowOff>
    </xdr:to>
    <xdr:cxnSp macro="">
      <xdr:nvCxnSpPr>
        <xdr:cNvPr id="124" name="直線コネクタ 123"/>
        <xdr:cNvCxnSpPr/>
      </xdr:nvCxnSpPr>
      <xdr:spPr>
        <a:xfrm flipV="1">
          <a:off x="2019300" y="9844392"/>
          <a:ext cx="8890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2644</xdr:rowOff>
    </xdr:from>
    <xdr:to>
      <xdr:col>15</xdr:col>
      <xdr:colOff>101600</xdr:colOff>
      <xdr:row>58</xdr:row>
      <xdr:rowOff>104244</xdr:rowOff>
    </xdr:to>
    <xdr:sp macro="" textlink="">
      <xdr:nvSpPr>
        <xdr:cNvPr id="125" name="フローチャート: 判断 124"/>
        <xdr:cNvSpPr/>
      </xdr:nvSpPr>
      <xdr:spPr>
        <a:xfrm>
          <a:off x="2857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95371</xdr:rowOff>
    </xdr:from>
    <xdr:ext cx="599010" cy="259045"/>
    <xdr:sp macro="" textlink="">
      <xdr:nvSpPr>
        <xdr:cNvPr id="126" name="テキスト ボックス 125"/>
        <xdr:cNvSpPr txBox="1"/>
      </xdr:nvSpPr>
      <xdr:spPr>
        <a:xfrm>
          <a:off x="2608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134074</xdr:rowOff>
    </xdr:from>
    <xdr:to>
      <xdr:col>10</xdr:col>
      <xdr:colOff>114300</xdr:colOff>
      <xdr:row>58</xdr:row>
      <xdr:rowOff>19287</xdr:rowOff>
    </xdr:to>
    <xdr:cxnSp macro="">
      <xdr:nvCxnSpPr>
        <xdr:cNvPr id="127" name="直線コネクタ 126"/>
        <xdr:cNvCxnSpPr/>
      </xdr:nvCxnSpPr>
      <xdr:spPr>
        <a:xfrm flipV="1">
          <a:off x="1130300" y="9906724"/>
          <a:ext cx="889000" cy="5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14898</xdr:rowOff>
    </xdr:from>
    <xdr:ext cx="599010" cy="259045"/>
    <xdr:sp macro="" textlink="">
      <xdr:nvSpPr>
        <xdr:cNvPr id="129" name="テキスト ボックス 128"/>
        <xdr:cNvSpPr txBox="1"/>
      </xdr:nvSpPr>
      <xdr:spPr>
        <a:xfrm>
          <a:off x="1719795" y="9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94192</xdr:rowOff>
    </xdr:from>
    <xdr:to>
      <xdr:col>24</xdr:col>
      <xdr:colOff>114300</xdr:colOff>
      <xdr:row>58</xdr:row>
      <xdr:rowOff>24342</xdr:rowOff>
    </xdr:to>
    <xdr:sp macro="" textlink="">
      <xdr:nvSpPr>
        <xdr:cNvPr id="137" name="楕円 136"/>
        <xdr:cNvSpPr/>
      </xdr:nvSpPr>
      <xdr:spPr>
        <a:xfrm>
          <a:off x="4584700" y="98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117069</xdr:rowOff>
    </xdr:from>
    <xdr:ext cx="599010" cy="259045"/>
    <xdr:sp macro="" textlink="">
      <xdr:nvSpPr>
        <xdr:cNvPr id="138" name="総務費該当値テキスト"/>
        <xdr:cNvSpPr txBox="1"/>
      </xdr:nvSpPr>
      <xdr:spPr>
        <a:xfrm>
          <a:off x="4686300" y="971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111977</xdr:rowOff>
    </xdr:from>
    <xdr:to>
      <xdr:col>20</xdr:col>
      <xdr:colOff>38100</xdr:colOff>
      <xdr:row>58</xdr:row>
      <xdr:rowOff>42127</xdr:rowOff>
    </xdr:to>
    <xdr:sp macro="" textlink="">
      <xdr:nvSpPr>
        <xdr:cNvPr id="139" name="楕円 138"/>
        <xdr:cNvSpPr/>
      </xdr:nvSpPr>
      <xdr:spPr>
        <a:xfrm>
          <a:off x="3746500" y="98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58654</xdr:rowOff>
    </xdr:from>
    <xdr:ext cx="599010" cy="259045"/>
    <xdr:sp macro="" textlink="">
      <xdr:nvSpPr>
        <xdr:cNvPr id="140" name="テキスト ボックス 139"/>
        <xdr:cNvSpPr txBox="1"/>
      </xdr:nvSpPr>
      <xdr:spPr>
        <a:xfrm>
          <a:off x="3497795" y="965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20942</xdr:rowOff>
    </xdr:from>
    <xdr:to>
      <xdr:col>15</xdr:col>
      <xdr:colOff>101600</xdr:colOff>
      <xdr:row>57</xdr:row>
      <xdr:rowOff>122542</xdr:rowOff>
    </xdr:to>
    <xdr:sp macro="" textlink="">
      <xdr:nvSpPr>
        <xdr:cNvPr id="141" name="楕円 140"/>
        <xdr:cNvSpPr/>
      </xdr:nvSpPr>
      <xdr:spPr>
        <a:xfrm>
          <a:off x="2857500" y="97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139069</xdr:rowOff>
    </xdr:from>
    <xdr:ext cx="599010" cy="259045"/>
    <xdr:sp macro="" textlink="">
      <xdr:nvSpPr>
        <xdr:cNvPr id="142" name="テキスト ボックス 141"/>
        <xdr:cNvSpPr txBox="1"/>
      </xdr:nvSpPr>
      <xdr:spPr>
        <a:xfrm>
          <a:off x="2608795" y="956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83274</xdr:rowOff>
    </xdr:from>
    <xdr:to>
      <xdr:col>10</xdr:col>
      <xdr:colOff>165100</xdr:colOff>
      <xdr:row>58</xdr:row>
      <xdr:rowOff>13424</xdr:rowOff>
    </xdr:to>
    <xdr:sp macro="" textlink="">
      <xdr:nvSpPr>
        <xdr:cNvPr id="143" name="楕円 142"/>
        <xdr:cNvSpPr/>
      </xdr:nvSpPr>
      <xdr:spPr>
        <a:xfrm>
          <a:off x="1968500" y="98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29951</xdr:rowOff>
    </xdr:from>
    <xdr:ext cx="599010" cy="259045"/>
    <xdr:sp macro="" textlink="">
      <xdr:nvSpPr>
        <xdr:cNvPr id="144" name="テキスト ボックス 143"/>
        <xdr:cNvSpPr txBox="1"/>
      </xdr:nvSpPr>
      <xdr:spPr>
        <a:xfrm>
          <a:off x="1719795" y="963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139937</xdr:rowOff>
    </xdr:from>
    <xdr:to>
      <xdr:col>6</xdr:col>
      <xdr:colOff>38100</xdr:colOff>
      <xdr:row>58</xdr:row>
      <xdr:rowOff>70087</xdr:rowOff>
    </xdr:to>
    <xdr:sp macro="" textlink="">
      <xdr:nvSpPr>
        <xdr:cNvPr id="145" name="楕円 144"/>
        <xdr:cNvSpPr/>
      </xdr:nvSpPr>
      <xdr:spPr>
        <a:xfrm>
          <a:off x="1079500" y="99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86614</xdr:rowOff>
    </xdr:from>
    <xdr:ext cx="599010" cy="259045"/>
    <xdr:sp macro="" textlink="">
      <xdr:nvSpPr>
        <xdr:cNvPr id="146" name="テキスト ボックス 145"/>
        <xdr:cNvSpPr txBox="1"/>
      </xdr:nvSpPr>
      <xdr:spPr>
        <a:xfrm>
          <a:off x="830795" y="968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73863</xdr:rowOff>
    </xdr:from>
    <xdr:to>
      <xdr:col>24</xdr:col>
      <xdr:colOff>63500</xdr:colOff>
      <xdr:row>74</xdr:row>
      <xdr:rowOff>155756</xdr:rowOff>
    </xdr:to>
    <xdr:cxnSp macro="">
      <xdr:nvCxnSpPr>
        <xdr:cNvPr id="178" name="直線コネクタ 177"/>
        <xdr:cNvCxnSpPr/>
      </xdr:nvCxnSpPr>
      <xdr:spPr>
        <a:xfrm flipV="1">
          <a:off x="3797300" y="12761163"/>
          <a:ext cx="838200" cy="8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155756</xdr:rowOff>
    </xdr:from>
    <xdr:to>
      <xdr:col>19</xdr:col>
      <xdr:colOff>177800</xdr:colOff>
      <xdr:row>75</xdr:row>
      <xdr:rowOff>116720</xdr:rowOff>
    </xdr:to>
    <xdr:cxnSp macro="">
      <xdr:nvCxnSpPr>
        <xdr:cNvPr id="181" name="直線コネクタ 180"/>
        <xdr:cNvCxnSpPr/>
      </xdr:nvCxnSpPr>
      <xdr:spPr>
        <a:xfrm flipV="1">
          <a:off x="2908300" y="12843056"/>
          <a:ext cx="889000" cy="13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95319</xdr:rowOff>
    </xdr:from>
    <xdr:to>
      <xdr:col>15</xdr:col>
      <xdr:colOff>50800</xdr:colOff>
      <xdr:row>75</xdr:row>
      <xdr:rowOff>116720</xdr:rowOff>
    </xdr:to>
    <xdr:cxnSp macro="">
      <xdr:nvCxnSpPr>
        <xdr:cNvPr id="184" name="直線コネクタ 183"/>
        <xdr:cNvCxnSpPr/>
      </xdr:nvCxnSpPr>
      <xdr:spPr>
        <a:xfrm>
          <a:off x="2019300" y="12954069"/>
          <a:ext cx="889000" cy="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130080</xdr:rowOff>
    </xdr:from>
    <xdr:to>
      <xdr:col>15</xdr:col>
      <xdr:colOff>101600</xdr:colOff>
      <xdr:row>75</xdr:row>
      <xdr:rowOff>60230</xdr:rowOff>
    </xdr:to>
    <xdr:sp macro="" textlink="">
      <xdr:nvSpPr>
        <xdr:cNvPr id="185" name="フローチャート: 判断 184"/>
        <xdr:cNvSpPr/>
      </xdr:nvSpPr>
      <xdr:spPr>
        <a:xfrm>
          <a:off x="2857500" y="12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76757</xdr:rowOff>
    </xdr:from>
    <xdr:ext cx="599010" cy="259045"/>
    <xdr:sp macro="" textlink="">
      <xdr:nvSpPr>
        <xdr:cNvPr id="186" name="テキスト ボックス 185"/>
        <xdr:cNvSpPr txBox="1"/>
      </xdr:nvSpPr>
      <xdr:spPr>
        <a:xfrm>
          <a:off x="2608795" y="125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95319</xdr:rowOff>
    </xdr:from>
    <xdr:to>
      <xdr:col>10</xdr:col>
      <xdr:colOff>114300</xdr:colOff>
      <xdr:row>76</xdr:row>
      <xdr:rowOff>105246</xdr:rowOff>
    </xdr:to>
    <xdr:cxnSp macro="">
      <xdr:nvCxnSpPr>
        <xdr:cNvPr id="187" name="直線コネクタ 186"/>
        <xdr:cNvCxnSpPr/>
      </xdr:nvCxnSpPr>
      <xdr:spPr>
        <a:xfrm flipV="1">
          <a:off x="1130300" y="12954069"/>
          <a:ext cx="889000" cy="18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23063</xdr:rowOff>
    </xdr:from>
    <xdr:to>
      <xdr:col>24</xdr:col>
      <xdr:colOff>114300</xdr:colOff>
      <xdr:row>74</xdr:row>
      <xdr:rowOff>124663</xdr:rowOff>
    </xdr:to>
    <xdr:sp macro="" textlink="">
      <xdr:nvSpPr>
        <xdr:cNvPr id="197" name="楕円 196"/>
        <xdr:cNvSpPr/>
      </xdr:nvSpPr>
      <xdr:spPr>
        <a:xfrm>
          <a:off x="4584700" y="127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45940</xdr:rowOff>
    </xdr:from>
    <xdr:ext cx="599010" cy="259045"/>
    <xdr:sp macro="" textlink="">
      <xdr:nvSpPr>
        <xdr:cNvPr id="198" name="民生費該当値テキスト"/>
        <xdr:cNvSpPr txBox="1"/>
      </xdr:nvSpPr>
      <xdr:spPr>
        <a:xfrm>
          <a:off x="4686300" y="125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104956</xdr:rowOff>
    </xdr:from>
    <xdr:to>
      <xdr:col>20</xdr:col>
      <xdr:colOff>38100</xdr:colOff>
      <xdr:row>75</xdr:row>
      <xdr:rowOff>35106</xdr:rowOff>
    </xdr:to>
    <xdr:sp macro="" textlink="">
      <xdr:nvSpPr>
        <xdr:cNvPr id="199" name="楕円 198"/>
        <xdr:cNvSpPr/>
      </xdr:nvSpPr>
      <xdr:spPr>
        <a:xfrm>
          <a:off x="3746500" y="127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51633</xdr:rowOff>
    </xdr:from>
    <xdr:ext cx="599010" cy="259045"/>
    <xdr:sp macro="" textlink="">
      <xdr:nvSpPr>
        <xdr:cNvPr id="200" name="テキスト ボックス 199"/>
        <xdr:cNvSpPr txBox="1"/>
      </xdr:nvSpPr>
      <xdr:spPr>
        <a:xfrm>
          <a:off x="3497795" y="1256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65920</xdr:rowOff>
    </xdr:from>
    <xdr:to>
      <xdr:col>15</xdr:col>
      <xdr:colOff>101600</xdr:colOff>
      <xdr:row>75</xdr:row>
      <xdr:rowOff>167520</xdr:rowOff>
    </xdr:to>
    <xdr:sp macro="" textlink="">
      <xdr:nvSpPr>
        <xdr:cNvPr id="201" name="楕円 200"/>
        <xdr:cNvSpPr/>
      </xdr:nvSpPr>
      <xdr:spPr>
        <a:xfrm>
          <a:off x="2857500" y="129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158647</xdr:rowOff>
    </xdr:from>
    <xdr:ext cx="599010" cy="259045"/>
    <xdr:sp macro="" textlink="">
      <xdr:nvSpPr>
        <xdr:cNvPr id="202" name="テキスト ボックス 201"/>
        <xdr:cNvSpPr txBox="1"/>
      </xdr:nvSpPr>
      <xdr:spPr>
        <a:xfrm>
          <a:off x="2608795" y="130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44519</xdr:rowOff>
    </xdr:from>
    <xdr:to>
      <xdr:col>10</xdr:col>
      <xdr:colOff>165100</xdr:colOff>
      <xdr:row>75</xdr:row>
      <xdr:rowOff>146118</xdr:rowOff>
    </xdr:to>
    <xdr:sp macro="" textlink="">
      <xdr:nvSpPr>
        <xdr:cNvPr id="203" name="楕円 202"/>
        <xdr:cNvSpPr/>
      </xdr:nvSpPr>
      <xdr:spPr>
        <a:xfrm>
          <a:off x="1968500" y="129032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162646</xdr:rowOff>
    </xdr:from>
    <xdr:ext cx="599010" cy="259045"/>
    <xdr:sp macro="" textlink="">
      <xdr:nvSpPr>
        <xdr:cNvPr id="204" name="テキスト ボックス 203"/>
        <xdr:cNvSpPr txBox="1"/>
      </xdr:nvSpPr>
      <xdr:spPr>
        <a:xfrm>
          <a:off x="1719795" y="126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54446</xdr:rowOff>
    </xdr:from>
    <xdr:to>
      <xdr:col>6</xdr:col>
      <xdr:colOff>38100</xdr:colOff>
      <xdr:row>76</xdr:row>
      <xdr:rowOff>156046</xdr:rowOff>
    </xdr:to>
    <xdr:sp macro="" textlink="">
      <xdr:nvSpPr>
        <xdr:cNvPr id="205" name="楕円 204"/>
        <xdr:cNvSpPr/>
      </xdr:nvSpPr>
      <xdr:spPr>
        <a:xfrm>
          <a:off x="1079500" y="13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147173</xdr:rowOff>
    </xdr:from>
    <xdr:ext cx="599010" cy="259045"/>
    <xdr:sp macro="" textlink="">
      <xdr:nvSpPr>
        <xdr:cNvPr id="206" name="テキスト ボックス 205"/>
        <xdr:cNvSpPr txBox="1"/>
      </xdr:nvSpPr>
      <xdr:spPr>
        <a:xfrm>
          <a:off x="830795" y="1317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73197</xdr:rowOff>
    </xdr:from>
    <xdr:to>
      <xdr:col>24</xdr:col>
      <xdr:colOff>63500</xdr:colOff>
      <xdr:row>97</xdr:row>
      <xdr:rowOff>104564</xdr:rowOff>
    </xdr:to>
    <xdr:cxnSp macro="">
      <xdr:nvCxnSpPr>
        <xdr:cNvPr id="235" name="直線コネクタ 234"/>
        <xdr:cNvCxnSpPr/>
      </xdr:nvCxnSpPr>
      <xdr:spPr>
        <a:xfrm>
          <a:off x="3797300" y="16703847"/>
          <a:ext cx="8382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73197</xdr:rowOff>
    </xdr:from>
    <xdr:to>
      <xdr:col>19</xdr:col>
      <xdr:colOff>177800</xdr:colOff>
      <xdr:row>97</xdr:row>
      <xdr:rowOff>80561</xdr:rowOff>
    </xdr:to>
    <xdr:cxnSp macro="">
      <xdr:nvCxnSpPr>
        <xdr:cNvPr id="238" name="直線コネクタ 237"/>
        <xdr:cNvCxnSpPr/>
      </xdr:nvCxnSpPr>
      <xdr:spPr>
        <a:xfrm flipV="1">
          <a:off x="2908300" y="16703847"/>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73200</xdr:rowOff>
    </xdr:from>
    <xdr:to>
      <xdr:col>15</xdr:col>
      <xdr:colOff>50800</xdr:colOff>
      <xdr:row>97</xdr:row>
      <xdr:rowOff>80561</xdr:rowOff>
    </xdr:to>
    <xdr:cxnSp macro="">
      <xdr:nvCxnSpPr>
        <xdr:cNvPr id="241" name="直線コネクタ 240"/>
        <xdr:cNvCxnSpPr/>
      </xdr:nvCxnSpPr>
      <xdr:spPr>
        <a:xfrm>
          <a:off x="2019300" y="16703850"/>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116427</xdr:rowOff>
    </xdr:from>
    <xdr:to>
      <xdr:col>15</xdr:col>
      <xdr:colOff>101600</xdr:colOff>
      <xdr:row>98</xdr:row>
      <xdr:rowOff>46577</xdr:rowOff>
    </xdr:to>
    <xdr:sp macro="" textlink="">
      <xdr:nvSpPr>
        <xdr:cNvPr id="242" name="フローチャート: 判断 241"/>
        <xdr:cNvSpPr/>
      </xdr:nvSpPr>
      <xdr:spPr>
        <a:xfrm>
          <a:off x="2857500" y="1674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37704</xdr:rowOff>
    </xdr:from>
    <xdr:ext cx="534377" cy="259045"/>
    <xdr:sp macro="" textlink="">
      <xdr:nvSpPr>
        <xdr:cNvPr id="243" name="テキスト ボックス 242"/>
        <xdr:cNvSpPr txBox="1"/>
      </xdr:nvSpPr>
      <xdr:spPr>
        <a:xfrm>
          <a:off x="2641111" y="168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73200</xdr:rowOff>
    </xdr:from>
    <xdr:to>
      <xdr:col>10</xdr:col>
      <xdr:colOff>114300</xdr:colOff>
      <xdr:row>97</xdr:row>
      <xdr:rowOff>113130</xdr:rowOff>
    </xdr:to>
    <xdr:cxnSp macro="">
      <xdr:nvCxnSpPr>
        <xdr:cNvPr id="244" name="直線コネクタ 243"/>
        <xdr:cNvCxnSpPr/>
      </xdr:nvCxnSpPr>
      <xdr:spPr>
        <a:xfrm flipV="1">
          <a:off x="1130300" y="16703850"/>
          <a:ext cx="889000" cy="3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53764</xdr:rowOff>
    </xdr:from>
    <xdr:to>
      <xdr:col>24</xdr:col>
      <xdr:colOff>114300</xdr:colOff>
      <xdr:row>97</xdr:row>
      <xdr:rowOff>155364</xdr:rowOff>
    </xdr:to>
    <xdr:sp macro="" textlink="">
      <xdr:nvSpPr>
        <xdr:cNvPr id="254" name="楕円 253"/>
        <xdr:cNvSpPr/>
      </xdr:nvSpPr>
      <xdr:spPr>
        <a:xfrm>
          <a:off x="4584700" y="1668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32191</xdr:rowOff>
    </xdr:from>
    <xdr:ext cx="534377" cy="259045"/>
    <xdr:sp macro="" textlink="">
      <xdr:nvSpPr>
        <xdr:cNvPr id="255" name="衛生費該当値テキスト"/>
        <xdr:cNvSpPr txBox="1"/>
      </xdr:nvSpPr>
      <xdr:spPr>
        <a:xfrm>
          <a:off x="4686300" y="166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22397</xdr:rowOff>
    </xdr:from>
    <xdr:to>
      <xdr:col>20</xdr:col>
      <xdr:colOff>38100</xdr:colOff>
      <xdr:row>97</xdr:row>
      <xdr:rowOff>123997</xdr:rowOff>
    </xdr:to>
    <xdr:sp macro="" textlink="">
      <xdr:nvSpPr>
        <xdr:cNvPr id="256" name="楕円 255"/>
        <xdr:cNvSpPr/>
      </xdr:nvSpPr>
      <xdr:spPr>
        <a:xfrm>
          <a:off x="3746500" y="166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140524</xdr:rowOff>
    </xdr:from>
    <xdr:ext cx="534377" cy="259045"/>
    <xdr:sp macro="" textlink="">
      <xdr:nvSpPr>
        <xdr:cNvPr id="257" name="テキスト ボックス 256"/>
        <xdr:cNvSpPr txBox="1"/>
      </xdr:nvSpPr>
      <xdr:spPr>
        <a:xfrm>
          <a:off x="3530111" y="164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29761</xdr:rowOff>
    </xdr:from>
    <xdr:to>
      <xdr:col>15</xdr:col>
      <xdr:colOff>101600</xdr:colOff>
      <xdr:row>97</xdr:row>
      <xdr:rowOff>131361</xdr:rowOff>
    </xdr:to>
    <xdr:sp macro="" textlink="">
      <xdr:nvSpPr>
        <xdr:cNvPr id="258" name="楕円 257"/>
        <xdr:cNvSpPr/>
      </xdr:nvSpPr>
      <xdr:spPr>
        <a:xfrm>
          <a:off x="2857500" y="166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147888</xdr:rowOff>
    </xdr:from>
    <xdr:ext cx="534377" cy="259045"/>
    <xdr:sp macro="" textlink="">
      <xdr:nvSpPr>
        <xdr:cNvPr id="259" name="テキスト ボックス 258"/>
        <xdr:cNvSpPr txBox="1"/>
      </xdr:nvSpPr>
      <xdr:spPr>
        <a:xfrm>
          <a:off x="2641111" y="1643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22400</xdr:rowOff>
    </xdr:from>
    <xdr:to>
      <xdr:col>10</xdr:col>
      <xdr:colOff>165100</xdr:colOff>
      <xdr:row>97</xdr:row>
      <xdr:rowOff>124000</xdr:rowOff>
    </xdr:to>
    <xdr:sp macro="" textlink="">
      <xdr:nvSpPr>
        <xdr:cNvPr id="260" name="楕円 259"/>
        <xdr:cNvSpPr/>
      </xdr:nvSpPr>
      <xdr:spPr>
        <a:xfrm>
          <a:off x="1968500" y="166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140527</xdr:rowOff>
    </xdr:from>
    <xdr:ext cx="534377" cy="259045"/>
    <xdr:sp macro="" textlink="">
      <xdr:nvSpPr>
        <xdr:cNvPr id="261" name="テキスト ボックス 260"/>
        <xdr:cNvSpPr txBox="1"/>
      </xdr:nvSpPr>
      <xdr:spPr>
        <a:xfrm>
          <a:off x="1752111" y="1642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62330</xdr:rowOff>
    </xdr:from>
    <xdr:to>
      <xdr:col>6</xdr:col>
      <xdr:colOff>38100</xdr:colOff>
      <xdr:row>97</xdr:row>
      <xdr:rowOff>163930</xdr:rowOff>
    </xdr:to>
    <xdr:sp macro="" textlink="">
      <xdr:nvSpPr>
        <xdr:cNvPr id="262" name="楕円 261"/>
        <xdr:cNvSpPr/>
      </xdr:nvSpPr>
      <xdr:spPr>
        <a:xfrm>
          <a:off x="1079500" y="166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9007</xdr:rowOff>
    </xdr:from>
    <xdr:ext cx="534377" cy="259045"/>
    <xdr:sp macro="" textlink="">
      <xdr:nvSpPr>
        <xdr:cNvPr id="263" name="テキスト ボックス 262"/>
        <xdr:cNvSpPr txBox="1"/>
      </xdr:nvSpPr>
      <xdr:spPr>
        <a:xfrm>
          <a:off x="863111" y="164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40487</xdr:rowOff>
    </xdr:from>
    <xdr:to>
      <xdr:col>55</xdr:col>
      <xdr:colOff>0</xdr:colOff>
      <xdr:row>34</xdr:row>
      <xdr:rowOff>101661</xdr:rowOff>
    </xdr:to>
    <xdr:cxnSp macro="">
      <xdr:nvCxnSpPr>
        <xdr:cNvPr id="290" name="直線コネクタ 289"/>
        <xdr:cNvCxnSpPr/>
      </xdr:nvCxnSpPr>
      <xdr:spPr>
        <a:xfrm flipV="1">
          <a:off x="9639300" y="5698337"/>
          <a:ext cx="838200" cy="2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129140</xdr:rowOff>
    </xdr:from>
    <xdr:ext cx="469744" cy="259045"/>
    <xdr:sp macro="" textlink="">
      <xdr:nvSpPr>
        <xdr:cNvPr id="291" name="労働費平均値テキスト"/>
        <xdr:cNvSpPr txBox="1"/>
      </xdr:nvSpPr>
      <xdr:spPr>
        <a:xfrm>
          <a:off x="10528300" y="6472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101661</xdr:rowOff>
    </xdr:from>
    <xdr:to>
      <xdr:col>50</xdr:col>
      <xdr:colOff>114300</xdr:colOff>
      <xdr:row>34</xdr:row>
      <xdr:rowOff>112176</xdr:rowOff>
    </xdr:to>
    <xdr:cxnSp macro="">
      <xdr:nvCxnSpPr>
        <xdr:cNvPr id="293" name="直線コネクタ 292"/>
        <xdr:cNvCxnSpPr/>
      </xdr:nvCxnSpPr>
      <xdr:spPr>
        <a:xfrm flipV="1">
          <a:off x="8750300" y="593096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63852</xdr:rowOff>
    </xdr:from>
    <xdr:ext cx="469744" cy="259045"/>
    <xdr:sp macro="" textlink="">
      <xdr:nvSpPr>
        <xdr:cNvPr id="295" name="テキスト ボックス 294"/>
        <xdr:cNvSpPr txBox="1"/>
      </xdr:nvSpPr>
      <xdr:spPr>
        <a:xfrm>
          <a:off x="9404428" y="65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31709</xdr:rowOff>
    </xdr:from>
    <xdr:to>
      <xdr:col>45</xdr:col>
      <xdr:colOff>177800</xdr:colOff>
      <xdr:row>34</xdr:row>
      <xdr:rowOff>112176</xdr:rowOff>
    </xdr:to>
    <xdr:cxnSp macro="">
      <xdr:nvCxnSpPr>
        <xdr:cNvPr id="296" name="直線コネクタ 295"/>
        <xdr:cNvCxnSpPr/>
      </xdr:nvCxnSpPr>
      <xdr:spPr>
        <a:xfrm>
          <a:off x="7861300" y="5518109"/>
          <a:ext cx="889000" cy="4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144861</xdr:rowOff>
    </xdr:from>
    <xdr:to>
      <xdr:col>46</xdr:col>
      <xdr:colOff>38100</xdr:colOff>
      <xdr:row>38</xdr:row>
      <xdr:rowOff>75011</xdr:rowOff>
    </xdr:to>
    <xdr:sp macro="" textlink="">
      <xdr:nvSpPr>
        <xdr:cNvPr id="297" name="フローチャート: 判断 296"/>
        <xdr:cNvSpPr/>
      </xdr:nvSpPr>
      <xdr:spPr>
        <a:xfrm>
          <a:off x="8699500" y="648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66138</xdr:rowOff>
    </xdr:from>
    <xdr:ext cx="469744" cy="259045"/>
    <xdr:sp macro="" textlink="">
      <xdr:nvSpPr>
        <xdr:cNvPr id="298" name="テキスト ボックス 297"/>
        <xdr:cNvSpPr txBox="1"/>
      </xdr:nvSpPr>
      <xdr:spPr>
        <a:xfrm>
          <a:off x="8515428" y="65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31709</xdr:rowOff>
    </xdr:from>
    <xdr:to>
      <xdr:col>41</xdr:col>
      <xdr:colOff>50800</xdr:colOff>
      <xdr:row>34</xdr:row>
      <xdr:rowOff>16073</xdr:rowOff>
    </xdr:to>
    <xdr:cxnSp macro="">
      <xdr:nvCxnSpPr>
        <xdr:cNvPr id="299" name="直線コネクタ 298"/>
        <xdr:cNvCxnSpPr/>
      </xdr:nvCxnSpPr>
      <xdr:spPr>
        <a:xfrm flipV="1">
          <a:off x="6972300" y="5518109"/>
          <a:ext cx="889000" cy="3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119265</xdr:rowOff>
    </xdr:from>
    <xdr:ext cx="469744" cy="259045"/>
    <xdr:sp macro="" textlink="">
      <xdr:nvSpPr>
        <xdr:cNvPr id="301" name="テキスト ボックス 300"/>
        <xdr:cNvSpPr txBox="1"/>
      </xdr:nvSpPr>
      <xdr:spPr>
        <a:xfrm>
          <a:off x="7626428" y="64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161137</xdr:rowOff>
    </xdr:from>
    <xdr:to>
      <xdr:col>55</xdr:col>
      <xdr:colOff>50800</xdr:colOff>
      <xdr:row>33</xdr:row>
      <xdr:rowOff>91287</xdr:rowOff>
    </xdr:to>
    <xdr:sp macro="" textlink="">
      <xdr:nvSpPr>
        <xdr:cNvPr id="309" name="楕円 308"/>
        <xdr:cNvSpPr/>
      </xdr:nvSpPr>
      <xdr:spPr>
        <a:xfrm>
          <a:off x="10426700" y="56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12564</xdr:rowOff>
    </xdr:from>
    <xdr:ext cx="534377" cy="259045"/>
    <xdr:sp macro="" textlink="">
      <xdr:nvSpPr>
        <xdr:cNvPr id="310" name="労働費該当値テキスト"/>
        <xdr:cNvSpPr txBox="1"/>
      </xdr:nvSpPr>
      <xdr:spPr>
        <a:xfrm>
          <a:off x="10528300" y="54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50861</xdr:rowOff>
    </xdr:from>
    <xdr:to>
      <xdr:col>50</xdr:col>
      <xdr:colOff>165100</xdr:colOff>
      <xdr:row>34</xdr:row>
      <xdr:rowOff>152461</xdr:rowOff>
    </xdr:to>
    <xdr:sp macro="" textlink="">
      <xdr:nvSpPr>
        <xdr:cNvPr id="311" name="楕円 310"/>
        <xdr:cNvSpPr/>
      </xdr:nvSpPr>
      <xdr:spPr>
        <a:xfrm>
          <a:off x="9588500" y="58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168988</xdr:rowOff>
    </xdr:from>
    <xdr:ext cx="469744" cy="259045"/>
    <xdr:sp macro="" textlink="">
      <xdr:nvSpPr>
        <xdr:cNvPr id="312" name="テキスト ボックス 311"/>
        <xdr:cNvSpPr txBox="1"/>
      </xdr:nvSpPr>
      <xdr:spPr>
        <a:xfrm>
          <a:off x="9404428" y="56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61376</xdr:rowOff>
    </xdr:from>
    <xdr:to>
      <xdr:col>46</xdr:col>
      <xdr:colOff>38100</xdr:colOff>
      <xdr:row>34</xdr:row>
      <xdr:rowOff>162976</xdr:rowOff>
    </xdr:to>
    <xdr:sp macro="" textlink="">
      <xdr:nvSpPr>
        <xdr:cNvPr id="313" name="楕円 312"/>
        <xdr:cNvSpPr/>
      </xdr:nvSpPr>
      <xdr:spPr>
        <a:xfrm>
          <a:off x="8699500" y="58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8053</xdr:rowOff>
    </xdr:from>
    <xdr:ext cx="469744" cy="259045"/>
    <xdr:sp macro="" textlink="">
      <xdr:nvSpPr>
        <xdr:cNvPr id="314" name="テキスト ボックス 313"/>
        <xdr:cNvSpPr txBox="1"/>
      </xdr:nvSpPr>
      <xdr:spPr>
        <a:xfrm>
          <a:off x="8515428" y="566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152359</xdr:rowOff>
    </xdr:from>
    <xdr:to>
      <xdr:col>41</xdr:col>
      <xdr:colOff>101600</xdr:colOff>
      <xdr:row>32</xdr:row>
      <xdr:rowOff>82509</xdr:rowOff>
    </xdr:to>
    <xdr:sp macro="" textlink="">
      <xdr:nvSpPr>
        <xdr:cNvPr id="315" name="楕円 314"/>
        <xdr:cNvSpPr/>
      </xdr:nvSpPr>
      <xdr:spPr>
        <a:xfrm>
          <a:off x="7810500" y="54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99036</xdr:rowOff>
    </xdr:from>
    <xdr:ext cx="534377" cy="259045"/>
    <xdr:sp macro="" textlink="">
      <xdr:nvSpPr>
        <xdr:cNvPr id="316" name="テキスト ボックス 315"/>
        <xdr:cNvSpPr txBox="1"/>
      </xdr:nvSpPr>
      <xdr:spPr>
        <a:xfrm>
          <a:off x="7594111" y="524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136723</xdr:rowOff>
    </xdr:from>
    <xdr:to>
      <xdr:col>36</xdr:col>
      <xdr:colOff>165100</xdr:colOff>
      <xdr:row>34</xdr:row>
      <xdr:rowOff>66873</xdr:rowOff>
    </xdr:to>
    <xdr:sp macro="" textlink="">
      <xdr:nvSpPr>
        <xdr:cNvPr id="317" name="楕円 316"/>
        <xdr:cNvSpPr/>
      </xdr:nvSpPr>
      <xdr:spPr>
        <a:xfrm>
          <a:off x="6921500" y="57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83400</xdr:rowOff>
    </xdr:from>
    <xdr:ext cx="469744" cy="259045"/>
    <xdr:sp macro="" textlink="">
      <xdr:nvSpPr>
        <xdr:cNvPr id="318" name="テキスト ボックス 317"/>
        <xdr:cNvSpPr txBox="1"/>
      </xdr:nvSpPr>
      <xdr:spPr>
        <a:xfrm>
          <a:off x="6737428" y="556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47498</xdr:rowOff>
    </xdr:from>
    <xdr:to>
      <xdr:col>55</xdr:col>
      <xdr:colOff>0</xdr:colOff>
      <xdr:row>57</xdr:row>
      <xdr:rowOff>170203</xdr:rowOff>
    </xdr:to>
    <xdr:cxnSp macro="">
      <xdr:nvCxnSpPr>
        <xdr:cNvPr id="347" name="直線コネクタ 346"/>
        <xdr:cNvCxnSpPr/>
      </xdr:nvCxnSpPr>
      <xdr:spPr>
        <a:xfrm flipV="1">
          <a:off x="9639300" y="9820148"/>
          <a:ext cx="838200" cy="12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170203</xdr:rowOff>
    </xdr:from>
    <xdr:to>
      <xdr:col>50</xdr:col>
      <xdr:colOff>114300</xdr:colOff>
      <xdr:row>58</xdr:row>
      <xdr:rowOff>42530</xdr:rowOff>
    </xdr:to>
    <xdr:cxnSp macro="">
      <xdr:nvCxnSpPr>
        <xdr:cNvPr id="350" name="直線コネクタ 349"/>
        <xdr:cNvCxnSpPr/>
      </xdr:nvCxnSpPr>
      <xdr:spPr>
        <a:xfrm flipV="1">
          <a:off x="8750300" y="9942853"/>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42530</xdr:rowOff>
    </xdr:from>
    <xdr:to>
      <xdr:col>45</xdr:col>
      <xdr:colOff>177800</xdr:colOff>
      <xdr:row>58</xdr:row>
      <xdr:rowOff>85407</xdr:rowOff>
    </xdr:to>
    <xdr:cxnSp macro="">
      <xdr:nvCxnSpPr>
        <xdr:cNvPr id="353" name="直線コネクタ 352"/>
        <xdr:cNvCxnSpPr/>
      </xdr:nvCxnSpPr>
      <xdr:spPr>
        <a:xfrm flipV="1">
          <a:off x="7861300" y="9986630"/>
          <a:ext cx="889000" cy="4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140381</xdr:rowOff>
    </xdr:from>
    <xdr:to>
      <xdr:col>46</xdr:col>
      <xdr:colOff>38100</xdr:colOff>
      <xdr:row>57</xdr:row>
      <xdr:rowOff>70531</xdr:rowOff>
    </xdr:to>
    <xdr:sp macro="" textlink="">
      <xdr:nvSpPr>
        <xdr:cNvPr id="354" name="フローチャート: 判断 353"/>
        <xdr:cNvSpPr/>
      </xdr:nvSpPr>
      <xdr:spPr>
        <a:xfrm>
          <a:off x="8699500" y="97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87058</xdr:rowOff>
    </xdr:from>
    <xdr:ext cx="534377" cy="259045"/>
    <xdr:sp macro="" textlink="">
      <xdr:nvSpPr>
        <xdr:cNvPr id="355" name="テキスト ボックス 354"/>
        <xdr:cNvSpPr txBox="1"/>
      </xdr:nvSpPr>
      <xdr:spPr>
        <a:xfrm>
          <a:off x="8483111" y="951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64460</xdr:rowOff>
    </xdr:from>
    <xdr:to>
      <xdr:col>41</xdr:col>
      <xdr:colOff>50800</xdr:colOff>
      <xdr:row>58</xdr:row>
      <xdr:rowOff>85407</xdr:rowOff>
    </xdr:to>
    <xdr:cxnSp macro="">
      <xdr:nvCxnSpPr>
        <xdr:cNvPr id="356" name="直線コネクタ 355"/>
        <xdr:cNvCxnSpPr/>
      </xdr:nvCxnSpPr>
      <xdr:spPr>
        <a:xfrm>
          <a:off x="6972300" y="10008560"/>
          <a:ext cx="889000" cy="2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168148</xdr:rowOff>
    </xdr:from>
    <xdr:to>
      <xdr:col>55</xdr:col>
      <xdr:colOff>50800</xdr:colOff>
      <xdr:row>57</xdr:row>
      <xdr:rowOff>98298</xdr:rowOff>
    </xdr:to>
    <xdr:sp macro="" textlink="">
      <xdr:nvSpPr>
        <xdr:cNvPr id="366" name="楕円 365"/>
        <xdr:cNvSpPr/>
      </xdr:nvSpPr>
      <xdr:spPr>
        <a:xfrm>
          <a:off x="10426700" y="97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146575</xdr:rowOff>
    </xdr:from>
    <xdr:ext cx="534377" cy="259045"/>
    <xdr:sp macro="" textlink="">
      <xdr:nvSpPr>
        <xdr:cNvPr id="367" name="農林水産業費該当値テキスト"/>
        <xdr:cNvSpPr txBox="1"/>
      </xdr:nvSpPr>
      <xdr:spPr>
        <a:xfrm>
          <a:off x="10528300" y="974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119403</xdr:rowOff>
    </xdr:from>
    <xdr:to>
      <xdr:col>50</xdr:col>
      <xdr:colOff>165100</xdr:colOff>
      <xdr:row>58</xdr:row>
      <xdr:rowOff>49553</xdr:rowOff>
    </xdr:to>
    <xdr:sp macro="" textlink="">
      <xdr:nvSpPr>
        <xdr:cNvPr id="368" name="楕円 367"/>
        <xdr:cNvSpPr/>
      </xdr:nvSpPr>
      <xdr:spPr>
        <a:xfrm>
          <a:off x="9588500" y="989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40680</xdr:rowOff>
    </xdr:from>
    <xdr:ext cx="534377" cy="259045"/>
    <xdr:sp macro="" textlink="">
      <xdr:nvSpPr>
        <xdr:cNvPr id="369" name="テキスト ボックス 368"/>
        <xdr:cNvSpPr txBox="1"/>
      </xdr:nvSpPr>
      <xdr:spPr>
        <a:xfrm>
          <a:off x="9372111" y="998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163180</xdr:rowOff>
    </xdr:from>
    <xdr:to>
      <xdr:col>46</xdr:col>
      <xdr:colOff>38100</xdr:colOff>
      <xdr:row>58</xdr:row>
      <xdr:rowOff>93330</xdr:rowOff>
    </xdr:to>
    <xdr:sp macro="" textlink="">
      <xdr:nvSpPr>
        <xdr:cNvPr id="370" name="楕円 369"/>
        <xdr:cNvSpPr/>
      </xdr:nvSpPr>
      <xdr:spPr>
        <a:xfrm>
          <a:off x="8699500" y="99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84457</xdr:rowOff>
    </xdr:from>
    <xdr:ext cx="534377" cy="259045"/>
    <xdr:sp macro="" textlink="">
      <xdr:nvSpPr>
        <xdr:cNvPr id="371" name="テキスト ボックス 370"/>
        <xdr:cNvSpPr txBox="1"/>
      </xdr:nvSpPr>
      <xdr:spPr>
        <a:xfrm>
          <a:off x="8483111" y="1002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34607</xdr:rowOff>
    </xdr:from>
    <xdr:to>
      <xdr:col>41</xdr:col>
      <xdr:colOff>101600</xdr:colOff>
      <xdr:row>58</xdr:row>
      <xdr:rowOff>136207</xdr:rowOff>
    </xdr:to>
    <xdr:sp macro="" textlink="">
      <xdr:nvSpPr>
        <xdr:cNvPr id="372" name="楕円 371"/>
        <xdr:cNvSpPr/>
      </xdr:nvSpPr>
      <xdr:spPr>
        <a:xfrm>
          <a:off x="7810500" y="99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127334</xdr:rowOff>
    </xdr:from>
    <xdr:ext cx="534377" cy="259045"/>
    <xdr:sp macro="" textlink="">
      <xdr:nvSpPr>
        <xdr:cNvPr id="373" name="テキスト ボックス 372"/>
        <xdr:cNvSpPr txBox="1"/>
      </xdr:nvSpPr>
      <xdr:spPr>
        <a:xfrm>
          <a:off x="7594111" y="100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13660</xdr:rowOff>
    </xdr:from>
    <xdr:to>
      <xdr:col>36</xdr:col>
      <xdr:colOff>165100</xdr:colOff>
      <xdr:row>58</xdr:row>
      <xdr:rowOff>115260</xdr:rowOff>
    </xdr:to>
    <xdr:sp macro="" textlink="">
      <xdr:nvSpPr>
        <xdr:cNvPr id="374" name="楕円 373"/>
        <xdr:cNvSpPr/>
      </xdr:nvSpPr>
      <xdr:spPr>
        <a:xfrm>
          <a:off x="6921500" y="99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106387</xdr:rowOff>
    </xdr:from>
    <xdr:ext cx="534377" cy="259045"/>
    <xdr:sp macro="" textlink="">
      <xdr:nvSpPr>
        <xdr:cNvPr id="375" name="テキスト ボックス 374"/>
        <xdr:cNvSpPr txBox="1"/>
      </xdr:nvSpPr>
      <xdr:spPr>
        <a:xfrm>
          <a:off x="6705111" y="100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59320</xdr:rowOff>
    </xdr:from>
    <xdr:to>
      <xdr:col>55</xdr:col>
      <xdr:colOff>0</xdr:colOff>
      <xdr:row>76</xdr:row>
      <xdr:rowOff>160547</xdr:rowOff>
    </xdr:to>
    <xdr:cxnSp macro="">
      <xdr:nvCxnSpPr>
        <xdr:cNvPr id="406" name="直線コネクタ 405"/>
        <xdr:cNvCxnSpPr/>
      </xdr:nvCxnSpPr>
      <xdr:spPr>
        <a:xfrm>
          <a:off x="9639300" y="13089520"/>
          <a:ext cx="838200" cy="10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43111</xdr:rowOff>
    </xdr:from>
    <xdr:to>
      <xdr:col>50</xdr:col>
      <xdr:colOff>114300</xdr:colOff>
      <xdr:row>76</xdr:row>
      <xdr:rowOff>59320</xdr:rowOff>
    </xdr:to>
    <xdr:cxnSp macro="">
      <xdr:nvCxnSpPr>
        <xdr:cNvPr id="409" name="直線コネクタ 408"/>
        <xdr:cNvCxnSpPr/>
      </xdr:nvCxnSpPr>
      <xdr:spPr>
        <a:xfrm>
          <a:off x="8750300" y="13073311"/>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43111</xdr:rowOff>
    </xdr:from>
    <xdr:to>
      <xdr:col>45</xdr:col>
      <xdr:colOff>177800</xdr:colOff>
      <xdr:row>77</xdr:row>
      <xdr:rowOff>80732</xdr:rowOff>
    </xdr:to>
    <xdr:cxnSp macro="">
      <xdr:nvCxnSpPr>
        <xdr:cNvPr id="412" name="直線コネクタ 411"/>
        <xdr:cNvCxnSpPr/>
      </xdr:nvCxnSpPr>
      <xdr:spPr>
        <a:xfrm flipV="1">
          <a:off x="7861300" y="13073311"/>
          <a:ext cx="889000" cy="20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7181</xdr:rowOff>
    </xdr:from>
    <xdr:to>
      <xdr:col>46</xdr:col>
      <xdr:colOff>38100</xdr:colOff>
      <xdr:row>78</xdr:row>
      <xdr:rowOff>108781</xdr:rowOff>
    </xdr:to>
    <xdr:sp macro="" textlink="">
      <xdr:nvSpPr>
        <xdr:cNvPr id="413" name="フローチャート: 判断 412"/>
        <xdr:cNvSpPr/>
      </xdr:nvSpPr>
      <xdr:spPr>
        <a:xfrm>
          <a:off x="8699500" y="1338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99908</xdr:rowOff>
    </xdr:from>
    <xdr:ext cx="534377" cy="259045"/>
    <xdr:sp macro="" textlink="">
      <xdr:nvSpPr>
        <xdr:cNvPr id="414" name="テキスト ボックス 413"/>
        <xdr:cNvSpPr txBox="1"/>
      </xdr:nvSpPr>
      <xdr:spPr>
        <a:xfrm>
          <a:off x="8483111" y="134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72459</xdr:rowOff>
    </xdr:from>
    <xdr:to>
      <xdr:col>41</xdr:col>
      <xdr:colOff>50800</xdr:colOff>
      <xdr:row>77</xdr:row>
      <xdr:rowOff>80732</xdr:rowOff>
    </xdr:to>
    <xdr:cxnSp macro="">
      <xdr:nvCxnSpPr>
        <xdr:cNvPr id="415" name="直線コネクタ 414"/>
        <xdr:cNvCxnSpPr/>
      </xdr:nvCxnSpPr>
      <xdr:spPr>
        <a:xfrm>
          <a:off x="6972300" y="13274109"/>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109747</xdr:rowOff>
    </xdr:from>
    <xdr:to>
      <xdr:col>55</xdr:col>
      <xdr:colOff>50800</xdr:colOff>
      <xdr:row>77</xdr:row>
      <xdr:rowOff>39897</xdr:rowOff>
    </xdr:to>
    <xdr:sp macro="" textlink="">
      <xdr:nvSpPr>
        <xdr:cNvPr id="425" name="楕円 424"/>
        <xdr:cNvSpPr/>
      </xdr:nvSpPr>
      <xdr:spPr>
        <a:xfrm>
          <a:off x="10426700" y="131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132624</xdr:rowOff>
    </xdr:from>
    <xdr:ext cx="534377" cy="259045"/>
    <xdr:sp macro="" textlink="">
      <xdr:nvSpPr>
        <xdr:cNvPr id="426" name="商工費該当値テキスト"/>
        <xdr:cNvSpPr txBox="1"/>
      </xdr:nvSpPr>
      <xdr:spPr>
        <a:xfrm>
          <a:off x="10528300" y="129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8520</xdr:rowOff>
    </xdr:from>
    <xdr:to>
      <xdr:col>50</xdr:col>
      <xdr:colOff>165100</xdr:colOff>
      <xdr:row>76</xdr:row>
      <xdr:rowOff>110120</xdr:rowOff>
    </xdr:to>
    <xdr:sp macro="" textlink="">
      <xdr:nvSpPr>
        <xdr:cNvPr id="427" name="楕円 426"/>
        <xdr:cNvSpPr/>
      </xdr:nvSpPr>
      <xdr:spPr>
        <a:xfrm>
          <a:off x="9588500" y="1303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126647</xdr:rowOff>
    </xdr:from>
    <xdr:ext cx="534377" cy="259045"/>
    <xdr:sp macro="" textlink="">
      <xdr:nvSpPr>
        <xdr:cNvPr id="428" name="テキスト ボックス 427"/>
        <xdr:cNvSpPr txBox="1"/>
      </xdr:nvSpPr>
      <xdr:spPr>
        <a:xfrm>
          <a:off x="9372111" y="128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163761</xdr:rowOff>
    </xdr:from>
    <xdr:to>
      <xdr:col>46</xdr:col>
      <xdr:colOff>38100</xdr:colOff>
      <xdr:row>76</xdr:row>
      <xdr:rowOff>93911</xdr:rowOff>
    </xdr:to>
    <xdr:sp macro="" textlink="">
      <xdr:nvSpPr>
        <xdr:cNvPr id="429" name="楕円 428"/>
        <xdr:cNvSpPr/>
      </xdr:nvSpPr>
      <xdr:spPr>
        <a:xfrm>
          <a:off x="8699500" y="130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110438</xdr:rowOff>
    </xdr:from>
    <xdr:ext cx="534377" cy="259045"/>
    <xdr:sp macro="" textlink="">
      <xdr:nvSpPr>
        <xdr:cNvPr id="430" name="テキスト ボックス 429"/>
        <xdr:cNvSpPr txBox="1"/>
      </xdr:nvSpPr>
      <xdr:spPr>
        <a:xfrm>
          <a:off x="8483111" y="127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29932</xdr:rowOff>
    </xdr:from>
    <xdr:to>
      <xdr:col>41</xdr:col>
      <xdr:colOff>101600</xdr:colOff>
      <xdr:row>77</xdr:row>
      <xdr:rowOff>131532</xdr:rowOff>
    </xdr:to>
    <xdr:sp macro="" textlink="">
      <xdr:nvSpPr>
        <xdr:cNvPr id="431" name="楕円 430"/>
        <xdr:cNvSpPr/>
      </xdr:nvSpPr>
      <xdr:spPr>
        <a:xfrm>
          <a:off x="7810500" y="132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148059</xdr:rowOff>
    </xdr:from>
    <xdr:ext cx="534377" cy="259045"/>
    <xdr:sp macro="" textlink="">
      <xdr:nvSpPr>
        <xdr:cNvPr id="432" name="テキスト ボックス 431"/>
        <xdr:cNvSpPr txBox="1"/>
      </xdr:nvSpPr>
      <xdr:spPr>
        <a:xfrm>
          <a:off x="7594111" y="130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21659</xdr:rowOff>
    </xdr:from>
    <xdr:to>
      <xdr:col>36</xdr:col>
      <xdr:colOff>165100</xdr:colOff>
      <xdr:row>77</xdr:row>
      <xdr:rowOff>123259</xdr:rowOff>
    </xdr:to>
    <xdr:sp macro="" textlink="">
      <xdr:nvSpPr>
        <xdr:cNvPr id="433" name="楕円 432"/>
        <xdr:cNvSpPr/>
      </xdr:nvSpPr>
      <xdr:spPr>
        <a:xfrm>
          <a:off x="6921500" y="132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139786</xdr:rowOff>
    </xdr:from>
    <xdr:ext cx="534377" cy="259045"/>
    <xdr:sp macro="" textlink="">
      <xdr:nvSpPr>
        <xdr:cNvPr id="434" name="テキスト ボックス 433"/>
        <xdr:cNvSpPr txBox="1"/>
      </xdr:nvSpPr>
      <xdr:spPr>
        <a:xfrm>
          <a:off x="6705111" y="1299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20033</xdr:rowOff>
    </xdr:from>
    <xdr:to>
      <xdr:col>55</xdr:col>
      <xdr:colOff>0</xdr:colOff>
      <xdr:row>95</xdr:row>
      <xdr:rowOff>27434</xdr:rowOff>
    </xdr:to>
    <xdr:cxnSp macro="">
      <xdr:nvCxnSpPr>
        <xdr:cNvPr id="461" name="直線コネクタ 460"/>
        <xdr:cNvCxnSpPr/>
      </xdr:nvCxnSpPr>
      <xdr:spPr>
        <a:xfrm flipV="1">
          <a:off x="9639300" y="16307783"/>
          <a:ext cx="8382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27434</xdr:rowOff>
    </xdr:from>
    <xdr:to>
      <xdr:col>50</xdr:col>
      <xdr:colOff>114300</xdr:colOff>
      <xdr:row>95</xdr:row>
      <xdr:rowOff>164623</xdr:rowOff>
    </xdr:to>
    <xdr:cxnSp macro="">
      <xdr:nvCxnSpPr>
        <xdr:cNvPr id="464" name="直線コネクタ 463"/>
        <xdr:cNvCxnSpPr/>
      </xdr:nvCxnSpPr>
      <xdr:spPr>
        <a:xfrm flipV="1">
          <a:off x="8750300" y="16315184"/>
          <a:ext cx="889000" cy="13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65089</xdr:rowOff>
    </xdr:from>
    <xdr:to>
      <xdr:col>45</xdr:col>
      <xdr:colOff>177800</xdr:colOff>
      <xdr:row>95</xdr:row>
      <xdr:rowOff>164623</xdr:rowOff>
    </xdr:to>
    <xdr:cxnSp macro="">
      <xdr:nvCxnSpPr>
        <xdr:cNvPr id="467" name="直線コネクタ 466"/>
        <xdr:cNvCxnSpPr/>
      </xdr:nvCxnSpPr>
      <xdr:spPr>
        <a:xfrm>
          <a:off x="7861300" y="16352839"/>
          <a:ext cx="889000" cy="9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21197</xdr:rowOff>
    </xdr:from>
    <xdr:to>
      <xdr:col>46</xdr:col>
      <xdr:colOff>38100</xdr:colOff>
      <xdr:row>96</xdr:row>
      <xdr:rowOff>122797</xdr:rowOff>
    </xdr:to>
    <xdr:sp macro="" textlink="">
      <xdr:nvSpPr>
        <xdr:cNvPr id="468" name="フローチャート: 判断 467"/>
        <xdr:cNvSpPr/>
      </xdr:nvSpPr>
      <xdr:spPr>
        <a:xfrm>
          <a:off x="8699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113924</xdr:rowOff>
    </xdr:from>
    <xdr:ext cx="534377" cy="259045"/>
    <xdr:sp macro="" textlink="">
      <xdr:nvSpPr>
        <xdr:cNvPr id="469" name="テキスト ボックス 468"/>
        <xdr:cNvSpPr txBox="1"/>
      </xdr:nvSpPr>
      <xdr:spPr>
        <a:xfrm>
          <a:off x="8483111" y="165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23740</xdr:rowOff>
    </xdr:from>
    <xdr:to>
      <xdr:col>41</xdr:col>
      <xdr:colOff>50800</xdr:colOff>
      <xdr:row>95</xdr:row>
      <xdr:rowOff>65089</xdr:rowOff>
    </xdr:to>
    <xdr:cxnSp macro="">
      <xdr:nvCxnSpPr>
        <xdr:cNvPr id="470" name="直線コネクタ 469"/>
        <xdr:cNvCxnSpPr/>
      </xdr:nvCxnSpPr>
      <xdr:spPr>
        <a:xfrm>
          <a:off x="6972300" y="16140040"/>
          <a:ext cx="889000" cy="21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140683</xdr:rowOff>
    </xdr:from>
    <xdr:to>
      <xdr:col>55</xdr:col>
      <xdr:colOff>50800</xdr:colOff>
      <xdr:row>95</xdr:row>
      <xdr:rowOff>70833</xdr:rowOff>
    </xdr:to>
    <xdr:sp macro="" textlink="">
      <xdr:nvSpPr>
        <xdr:cNvPr id="480" name="楕円 479"/>
        <xdr:cNvSpPr/>
      </xdr:nvSpPr>
      <xdr:spPr>
        <a:xfrm>
          <a:off x="10426700" y="162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163560</xdr:rowOff>
    </xdr:from>
    <xdr:ext cx="599010" cy="259045"/>
    <xdr:sp macro="" textlink="">
      <xdr:nvSpPr>
        <xdr:cNvPr id="481" name="土木費該当値テキスト"/>
        <xdr:cNvSpPr txBox="1"/>
      </xdr:nvSpPr>
      <xdr:spPr>
        <a:xfrm>
          <a:off x="10528300" y="1610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148084</xdr:rowOff>
    </xdr:from>
    <xdr:to>
      <xdr:col>50</xdr:col>
      <xdr:colOff>165100</xdr:colOff>
      <xdr:row>95</xdr:row>
      <xdr:rowOff>78234</xdr:rowOff>
    </xdr:to>
    <xdr:sp macro="" textlink="">
      <xdr:nvSpPr>
        <xdr:cNvPr id="482" name="楕円 481"/>
        <xdr:cNvSpPr/>
      </xdr:nvSpPr>
      <xdr:spPr>
        <a:xfrm>
          <a:off x="9588500" y="162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94761</xdr:rowOff>
    </xdr:from>
    <xdr:ext cx="599010" cy="259045"/>
    <xdr:sp macro="" textlink="">
      <xdr:nvSpPr>
        <xdr:cNvPr id="483" name="テキスト ボックス 482"/>
        <xdr:cNvSpPr txBox="1"/>
      </xdr:nvSpPr>
      <xdr:spPr>
        <a:xfrm>
          <a:off x="9339795" y="1603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113823</xdr:rowOff>
    </xdr:from>
    <xdr:to>
      <xdr:col>46</xdr:col>
      <xdr:colOff>38100</xdr:colOff>
      <xdr:row>96</xdr:row>
      <xdr:rowOff>43973</xdr:rowOff>
    </xdr:to>
    <xdr:sp macro="" textlink="">
      <xdr:nvSpPr>
        <xdr:cNvPr id="484" name="楕円 483"/>
        <xdr:cNvSpPr/>
      </xdr:nvSpPr>
      <xdr:spPr>
        <a:xfrm>
          <a:off x="8699500" y="164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60500</xdr:rowOff>
    </xdr:from>
    <xdr:ext cx="599010" cy="259045"/>
    <xdr:sp macro="" textlink="">
      <xdr:nvSpPr>
        <xdr:cNvPr id="485" name="テキスト ボックス 484"/>
        <xdr:cNvSpPr txBox="1"/>
      </xdr:nvSpPr>
      <xdr:spPr>
        <a:xfrm>
          <a:off x="8450795" y="1617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14289</xdr:rowOff>
    </xdr:from>
    <xdr:to>
      <xdr:col>41</xdr:col>
      <xdr:colOff>101600</xdr:colOff>
      <xdr:row>95</xdr:row>
      <xdr:rowOff>115889</xdr:rowOff>
    </xdr:to>
    <xdr:sp macro="" textlink="">
      <xdr:nvSpPr>
        <xdr:cNvPr id="486" name="楕円 485"/>
        <xdr:cNvSpPr/>
      </xdr:nvSpPr>
      <xdr:spPr>
        <a:xfrm>
          <a:off x="7810500" y="163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132416</xdr:rowOff>
    </xdr:from>
    <xdr:ext cx="599010" cy="259045"/>
    <xdr:sp macro="" textlink="">
      <xdr:nvSpPr>
        <xdr:cNvPr id="487" name="テキスト ボックス 486"/>
        <xdr:cNvSpPr txBox="1"/>
      </xdr:nvSpPr>
      <xdr:spPr>
        <a:xfrm>
          <a:off x="7561795" y="1607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144390</xdr:rowOff>
    </xdr:from>
    <xdr:to>
      <xdr:col>36</xdr:col>
      <xdr:colOff>165100</xdr:colOff>
      <xdr:row>94</xdr:row>
      <xdr:rowOff>74540</xdr:rowOff>
    </xdr:to>
    <xdr:sp macro="" textlink="">
      <xdr:nvSpPr>
        <xdr:cNvPr id="488" name="楕円 487"/>
        <xdr:cNvSpPr/>
      </xdr:nvSpPr>
      <xdr:spPr>
        <a:xfrm>
          <a:off x="6921500" y="160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91067</xdr:rowOff>
    </xdr:from>
    <xdr:ext cx="599010" cy="259045"/>
    <xdr:sp macro="" textlink="">
      <xdr:nvSpPr>
        <xdr:cNvPr id="489" name="テキスト ボックス 488"/>
        <xdr:cNvSpPr txBox="1"/>
      </xdr:nvSpPr>
      <xdr:spPr>
        <a:xfrm>
          <a:off x="6672795" y="1586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20051</xdr:rowOff>
    </xdr:from>
    <xdr:to>
      <xdr:col>85</xdr:col>
      <xdr:colOff>127000</xdr:colOff>
      <xdr:row>37</xdr:row>
      <xdr:rowOff>42316</xdr:rowOff>
    </xdr:to>
    <xdr:cxnSp macro="">
      <xdr:nvCxnSpPr>
        <xdr:cNvPr id="517" name="直線コネクタ 516"/>
        <xdr:cNvCxnSpPr/>
      </xdr:nvCxnSpPr>
      <xdr:spPr>
        <a:xfrm>
          <a:off x="15481300" y="6363701"/>
          <a:ext cx="8382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88585</xdr:rowOff>
    </xdr:from>
    <xdr:to>
      <xdr:col>81</xdr:col>
      <xdr:colOff>50800</xdr:colOff>
      <xdr:row>37</xdr:row>
      <xdr:rowOff>20051</xdr:rowOff>
    </xdr:to>
    <xdr:cxnSp macro="">
      <xdr:nvCxnSpPr>
        <xdr:cNvPr id="520" name="直線コネクタ 519"/>
        <xdr:cNvCxnSpPr/>
      </xdr:nvCxnSpPr>
      <xdr:spPr>
        <a:xfrm>
          <a:off x="14592300" y="6260785"/>
          <a:ext cx="8890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88585</xdr:rowOff>
    </xdr:from>
    <xdr:to>
      <xdr:col>76</xdr:col>
      <xdr:colOff>114300</xdr:colOff>
      <xdr:row>36</xdr:row>
      <xdr:rowOff>147289</xdr:rowOff>
    </xdr:to>
    <xdr:cxnSp macro="">
      <xdr:nvCxnSpPr>
        <xdr:cNvPr id="523" name="直線コネクタ 522"/>
        <xdr:cNvCxnSpPr/>
      </xdr:nvCxnSpPr>
      <xdr:spPr>
        <a:xfrm flipV="1">
          <a:off x="13703300" y="6260785"/>
          <a:ext cx="8890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xdr:rowOff>
    </xdr:from>
    <xdr:to>
      <xdr:col>76</xdr:col>
      <xdr:colOff>165100</xdr:colOff>
      <xdr:row>37</xdr:row>
      <xdr:rowOff>101712</xdr:rowOff>
    </xdr:to>
    <xdr:sp macro="" textlink="">
      <xdr:nvSpPr>
        <xdr:cNvPr id="524" name="フローチャート: 判断 523"/>
        <xdr:cNvSpPr/>
      </xdr:nvSpPr>
      <xdr:spPr>
        <a:xfrm>
          <a:off x="14541500" y="634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92839</xdr:rowOff>
    </xdr:from>
    <xdr:ext cx="534377" cy="259045"/>
    <xdr:sp macro="" textlink="">
      <xdr:nvSpPr>
        <xdr:cNvPr id="525" name="テキスト ボックス 524"/>
        <xdr:cNvSpPr txBox="1"/>
      </xdr:nvSpPr>
      <xdr:spPr>
        <a:xfrm>
          <a:off x="14325111" y="64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116794</xdr:rowOff>
    </xdr:from>
    <xdr:to>
      <xdr:col>71</xdr:col>
      <xdr:colOff>177800</xdr:colOff>
      <xdr:row>36</xdr:row>
      <xdr:rowOff>147289</xdr:rowOff>
    </xdr:to>
    <xdr:cxnSp macro="">
      <xdr:nvCxnSpPr>
        <xdr:cNvPr id="526" name="直線コネクタ 525"/>
        <xdr:cNvCxnSpPr/>
      </xdr:nvCxnSpPr>
      <xdr:spPr>
        <a:xfrm>
          <a:off x="12814300" y="6288994"/>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162966</xdr:rowOff>
    </xdr:from>
    <xdr:to>
      <xdr:col>85</xdr:col>
      <xdr:colOff>177800</xdr:colOff>
      <xdr:row>37</xdr:row>
      <xdr:rowOff>93116</xdr:rowOff>
    </xdr:to>
    <xdr:sp macro="" textlink="">
      <xdr:nvSpPr>
        <xdr:cNvPr id="536" name="楕円 535"/>
        <xdr:cNvSpPr/>
      </xdr:nvSpPr>
      <xdr:spPr>
        <a:xfrm>
          <a:off x="162687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141393</xdr:rowOff>
    </xdr:from>
    <xdr:ext cx="534377" cy="259045"/>
    <xdr:sp macro="" textlink="">
      <xdr:nvSpPr>
        <xdr:cNvPr id="537" name="消防費該当値テキスト"/>
        <xdr:cNvSpPr txBox="1"/>
      </xdr:nvSpPr>
      <xdr:spPr>
        <a:xfrm>
          <a:off x="16370300"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140701</xdr:rowOff>
    </xdr:from>
    <xdr:to>
      <xdr:col>81</xdr:col>
      <xdr:colOff>101600</xdr:colOff>
      <xdr:row>37</xdr:row>
      <xdr:rowOff>70851</xdr:rowOff>
    </xdr:to>
    <xdr:sp macro="" textlink="">
      <xdr:nvSpPr>
        <xdr:cNvPr id="538" name="楕円 537"/>
        <xdr:cNvSpPr/>
      </xdr:nvSpPr>
      <xdr:spPr>
        <a:xfrm>
          <a:off x="15430500" y="631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61978</xdr:rowOff>
    </xdr:from>
    <xdr:ext cx="534377" cy="259045"/>
    <xdr:sp macro="" textlink="">
      <xdr:nvSpPr>
        <xdr:cNvPr id="539" name="テキスト ボックス 538"/>
        <xdr:cNvSpPr txBox="1"/>
      </xdr:nvSpPr>
      <xdr:spPr>
        <a:xfrm>
          <a:off x="15214111" y="640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37785</xdr:rowOff>
    </xdr:from>
    <xdr:to>
      <xdr:col>76</xdr:col>
      <xdr:colOff>165100</xdr:colOff>
      <xdr:row>36</xdr:row>
      <xdr:rowOff>139385</xdr:rowOff>
    </xdr:to>
    <xdr:sp macro="" textlink="">
      <xdr:nvSpPr>
        <xdr:cNvPr id="540" name="楕円 539"/>
        <xdr:cNvSpPr/>
      </xdr:nvSpPr>
      <xdr:spPr>
        <a:xfrm>
          <a:off x="14541500" y="62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155912</xdr:rowOff>
    </xdr:from>
    <xdr:ext cx="534377" cy="259045"/>
    <xdr:sp macro="" textlink="">
      <xdr:nvSpPr>
        <xdr:cNvPr id="541" name="テキスト ボックス 540"/>
        <xdr:cNvSpPr txBox="1"/>
      </xdr:nvSpPr>
      <xdr:spPr>
        <a:xfrm>
          <a:off x="14325111" y="59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96489</xdr:rowOff>
    </xdr:from>
    <xdr:to>
      <xdr:col>72</xdr:col>
      <xdr:colOff>38100</xdr:colOff>
      <xdr:row>37</xdr:row>
      <xdr:rowOff>26639</xdr:rowOff>
    </xdr:to>
    <xdr:sp macro="" textlink="">
      <xdr:nvSpPr>
        <xdr:cNvPr id="542" name="楕円 541"/>
        <xdr:cNvSpPr/>
      </xdr:nvSpPr>
      <xdr:spPr>
        <a:xfrm>
          <a:off x="13652500" y="62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43166</xdr:rowOff>
    </xdr:from>
    <xdr:ext cx="534377" cy="259045"/>
    <xdr:sp macro="" textlink="">
      <xdr:nvSpPr>
        <xdr:cNvPr id="543" name="テキスト ボックス 542"/>
        <xdr:cNvSpPr txBox="1"/>
      </xdr:nvSpPr>
      <xdr:spPr>
        <a:xfrm>
          <a:off x="13436111" y="60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65994</xdr:rowOff>
    </xdr:from>
    <xdr:to>
      <xdr:col>67</xdr:col>
      <xdr:colOff>101600</xdr:colOff>
      <xdr:row>36</xdr:row>
      <xdr:rowOff>167594</xdr:rowOff>
    </xdr:to>
    <xdr:sp macro="" textlink="">
      <xdr:nvSpPr>
        <xdr:cNvPr id="544" name="楕円 543"/>
        <xdr:cNvSpPr/>
      </xdr:nvSpPr>
      <xdr:spPr>
        <a:xfrm>
          <a:off x="12763500" y="62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12671</xdr:rowOff>
    </xdr:from>
    <xdr:ext cx="534377" cy="259045"/>
    <xdr:sp macro="" textlink="">
      <xdr:nvSpPr>
        <xdr:cNvPr id="545" name="テキスト ボックス 544"/>
        <xdr:cNvSpPr txBox="1"/>
      </xdr:nvSpPr>
      <xdr:spPr>
        <a:xfrm>
          <a:off x="12547111" y="60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27191</xdr:rowOff>
    </xdr:from>
    <xdr:to>
      <xdr:col>85</xdr:col>
      <xdr:colOff>127000</xdr:colOff>
      <xdr:row>56</xdr:row>
      <xdr:rowOff>131333</xdr:rowOff>
    </xdr:to>
    <xdr:cxnSp macro="">
      <xdr:nvCxnSpPr>
        <xdr:cNvPr id="574" name="直線コネクタ 573"/>
        <xdr:cNvCxnSpPr/>
      </xdr:nvCxnSpPr>
      <xdr:spPr>
        <a:xfrm flipV="1">
          <a:off x="15481300" y="9456941"/>
          <a:ext cx="838200" cy="27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111178</xdr:rowOff>
    </xdr:from>
    <xdr:to>
      <xdr:col>81</xdr:col>
      <xdr:colOff>50800</xdr:colOff>
      <xdr:row>56</xdr:row>
      <xdr:rowOff>131333</xdr:rowOff>
    </xdr:to>
    <xdr:cxnSp macro="">
      <xdr:nvCxnSpPr>
        <xdr:cNvPr id="577" name="直線コネクタ 576"/>
        <xdr:cNvCxnSpPr/>
      </xdr:nvCxnSpPr>
      <xdr:spPr>
        <a:xfrm>
          <a:off x="14592300" y="971237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111178</xdr:rowOff>
    </xdr:from>
    <xdr:to>
      <xdr:col>76</xdr:col>
      <xdr:colOff>114300</xdr:colOff>
      <xdr:row>56</xdr:row>
      <xdr:rowOff>112291</xdr:rowOff>
    </xdr:to>
    <xdr:cxnSp macro="">
      <xdr:nvCxnSpPr>
        <xdr:cNvPr id="580" name="直線コネクタ 579"/>
        <xdr:cNvCxnSpPr/>
      </xdr:nvCxnSpPr>
      <xdr:spPr>
        <a:xfrm flipV="1">
          <a:off x="13703300" y="9712378"/>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123198</xdr:rowOff>
    </xdr:from>
    <xdr:to>
      <xdr:col>76</xdr:col>
      <xdr:colOff>165100</xdr:colOff>
      <xdr:row>56</xdr:row>
      <xdr:rowOff>53348</xdr:rowOff>
    </xdr:to>
    <xdr:sp macro="" textlink="">
      <xdr:nvSpPr>
        <xdr:cNvPr id="581" name="フローチャート: 判断 580"/>
        <xdr:cNvSpPr/>
      </xdr:nvSpPr>
      <xdr:spPr>
        <a:xfrm>
          <a:off x="14541500" y="955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69875</xdr:rowOff>
    </xdr:from>
    <xdr:ext cx="534377" cy="259045"/>
    <xdr:sp macro="" textlink="">
      <xdr:nvSpPr>
        <xdr:cNvPr id="582" name="テキスト ボックス 581"/>
        <xdr:cNvSpPr txBox="1"/>
      </xdr:nvSpPr>
      <xdr:spPr>
        <a:xfrm>
          <a:off x="14325111" y="93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39124</xdr:rowOff>
    </xdr:from>
    <xdr:to>
      <xdr:col>71</xdr:col>
      <xdr:colOff>177800</xdr:colOff>
      <xdr:row>56</xdr:row>
      <xdr:rowOff>112291</xdr:rowOff>
    </xdr:to>
    <xdr:cxnSp macro="">
      <xdr:nvCxnSpPr>
        <xdr:cNvPr id="583" name="直線コネクタ 582"/>
        <xdr:cNvCxnSpPr/>
      </xdr:nvCxnSpPr>
      <xdr:spPr>
        <a:xfrm>
          <a:off x="12814300" y="9640324"/>
          <a:ext cx="889000" cy="7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57088</xdr:rowOff>
    </xdr:from>
    <xdr:ext cx="534377" cy="259045"/>
    <xdr:sp macro="" textlink="">
      <xdr:nvSpPr>
        <xdr:cNvPr id="585" name="テキスト ボックス 584"/>
        <xdr:cNvSpPr txBox="1"/>
      </xdr:nvSpPr>
      <xdr:spPr>
        <a:xfrm>
          <a:off x="13436111" y="93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147841</xdr:rowOff>
    </xdr:from>
    <xdr:to>
      <xdr:col>85</xdr:col>
      <xdr:colOff>177800</xdr:colOff>
      <xdr:row>55</xdr:row>
      <xdr:rowOff>77991</xdr:rowOff>
    </xdr:to>
    <xdr:sp macro="" textlink="">
      <xdr:nvSpPr>
        <xdr:cNvPr id="593" name="楕円 592"/>
        <xdr:cNvSpPr/>
      </xdr:nvSpPr>
      <xdr:spPr>
        <a:xfrm>
          <a:off x="16268700" y="94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170718</xdr:rowOff>
    </xdr:from>
    <xdr:ext cx="534377" cy="259045"/>
    <xdr:sp macro="" textlink="">
      <xdr:nvSpPr>
        <xdr:cNvPr id="594" name="教育費該当値テキスト"/>
        <xdr:cNvSpPr txBox="1"/>
      </xdr:nvSpPr>
      <xdr:spPr>
        <a:xfrm>
          <a:off x="16370300" y="92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80533</xdr:rowOff>
    </xdr:from>
    <xdr:to>
      <xdr:col>81</xdr:col>
      <xdr:colOff>101600</xdr:colOff>
      <xdr:row>57</xdr:row>
      <xdr:rowOff>10683</xdr:rowOff>
    </xdr:to>
    <xdr:sp macro="" textlink="">
      <xdr:nvSpPr>
        <xdr:cNvPr id="595" name="楕円 594"/>
        <xdr:cNvSpPr/>
      </xdr:nvSpPr>
      <xdr:spPr>
        <a:xfrm>
          <a:off x="15430500" y="96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1810</xdr:rowOff>
    </xdr:from>
    <xdr:ext cx="534377" cy="259045"/>
    <xdr:sp macro="" textlink="">
      <xdr:nvSpPr>
        <xdr:cNvPr id="596" name="テキスト ボックス 595"/>
        <xdr:cNvSpPr txBox="1"/>
      </xdr:nvSpPr>
      <xdr:spPr>
        <a:xfrm>
          <a:off x="15214111" y="977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60378</xdr:rowOff>
    </xdr:from>
    <xdr:to>
      <xdr:col>76</xdr:col>
      <xdr:colOff>165100</xdr:colOff>
      <xdr:row>56</xdr:row>
      <xdr:rowOff>161978</xdr:rowOff>
    </xdr:to>
    <xdr:sp macro="" textlink="">
      <xdr:nvSpPr>
        <xdr:cNvPr id="597" name="楕円 596"/>
        <xdr:cNvSpPr/>
      </xdr:nvSpPr>
      <xdr:spPr>
        <a:xfrm>
          <a:off x="14541500" y="966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153105</xdr:rowOff>
    </xdr:from>
    <xdr:ext cx="534377" cy="259045"/>
    <xdr:sp macro="" textlink="">
      <xdr:nvSpPr>
        <xdr:cNvPr id="598" name="テキスト ボックス 597"/>
        <xdr:cNvSpPr txBox="1"/>
      </xdr:nvSpPr>
      <xdr:spPr>
        <a:xfrm>
          <a:off x="14325111" y="975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61491</xdr:rowOff>
    </xdr:from>
    <xdr:to>
      <xdr:col>72</xdr:col>
      <xdr:colOff>38100</xdr:colOff>
      <xdr:row>56</xdr:row>
      <xdr:rowOff>163091</xdr:rowOff>
    </xdr:to>
    <xdr:sp macro="" textlink="">
      <xdr:nvSpPr>
        <xdr:cNvPr id="599" name="楕円 598"/>
        <xdr:cNvSpPr/>
      </xdr:nvSpPr>
      <xdr:spPr>
        <a:xfrm>
          <a:off x="13652500" y="96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154218</xdr:rowOff>
    </xdr:from>
    <xdr:ext cx="534377" cy="259045"/>
    <xdr:sp macro="" textlink="">
      <xdr:nvSpPr>
        <xdr:cNvPr id="600" name="テキスト ボックス 599"/>
        <xdr:cNvSpPr txBox="1"/>
      </xdr:nvSpPr>
      <xdr:spPr>
        <a:xfrm>
          <a:off x="13436111" y="975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159774</xdr:rowOff>
    </xdr:from>
    <xdr:to>
      <xdr:col>67</xdr:col>
      <xdr:colOff>101600</xdr:colOff>
      <xdr:row>56</xdr:row>
      <xdr:rowOff>89924</xdr:rowOff>
    </xdr:to>
    <xdr:sp macro="" textlink="">
      <xdr:nvSpPr>
        <xdr:cNvPr id="601" name="楕円 600"/>
        <xdr:cNvSpPr/>
      </xdr:nvSpPr>
      <xdr:spPr>
        <a:xfrm>
          <a:off x="12763500" y="95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81051</xdr:rowOff>
    </xdr:from>
    <xdr:ext cx="534377" cy="259045"/>
    <xdr:sp macro="" textlink="">
      <xdr:nvSpPr>
        <xdr:cNvPr id="602" name="テキスト ボックス 601"/>
        <xdr:cNvSpPr txBox="1"/>
      </xdr:nvSpPr>
      <xdr:spPr>
        <a:xfrm>
          <a:off x="12547111" y="96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12649</xdr:rowOff>
    </xdr:from>
    <xdr:to>
      <xdr:col>85</xdr:col>
      <xdr:colOff>127000</xdr:colOff>
      <xdr:row>79</xdr:row>
      <xdr:rowOff>44450</xdr:rowOff>
    </xdr:to>
    <xdr:cxnSp macro="">
      <xdr:nvCxnSpPr>
        <xdr:cNvPr id="631" name="直線コネクタ 630"/>
        <xdr:cNvCxnSpPr/>
      </xdr:nvCxnSpPr>
      <xdr:spPr>
        <a:xfrm flipV="1">
          <a:off x="15481300" y="13557199"/>
          <a:ext cx="838200" cy="3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6756</xdr:rowOff>
    </xdr:from>
    <xdr:to>
      <xdr:col>81</xdr:col>
      <xdr:colOff>50800</xdr:colOff>
      <xdr:row>79</xdr:row>
      <xdr:rowOff>44450</xdr:rowOff>
    </xdr:to>
    <xdr:cxnSp macro="">
      <xdr:nvCxnSpPr>
        <xdr:cNvPr id="634" name="直線コネクタ 633"/>
        <xdr:cNvCxnSpPr/>
      </xdr:nvCxnSpPr>
      <xdr:spPr>
        <a:xfrm>
          <a:off x="14592300" y="13551306"/>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6756</xdr:rowOff>
    </xdr:from>
    <xdr:to>
      <xdr:col>76</xdr:col>
      <xdr:colOff>114300</xdr:colOff>
      <xdr:row>79</xdr:row>
      <xdr:rowOff>44450</xdr:rowOff>
    </xdr:to>
    <xdr:cxnSp macro="">
      <xdr:nvCxnSpPr>
        <xdr:cNvPr id="637" name="直線コネクタ 636"/>
        <xdr:cNvCxnSpPr/>
      </xdr:nvCxnSpPr>
      <xdr:spPr>
        <a:xfrm flipV="1">
          <a:off x="13703300" y="13551306"/>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83693</xdr:rowOff>
    </xdr:from>
    <xdr:to>
      <xdr:col>76</xdr:col>
      <xdr:colOff>165100</xdr:colOff>
      <xdr:row>79</xdr:row>
      <xdr:rowOff>13843</xdr:rowOff>
    </xdr:to>
    <xdr:sp macro="" textlink="">
      <xdr:nvSpPr>
        <xdr:cNvPr id="638" name="フローチャート: 判断 637"/>
        <xdr:cNvSpPr/>
      </xdr:nvSpPr>
      <xdr:spPr>
        <a:xfrm>
          <a:off x="14541500" y="1345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30370</xdr:rowOff>
    </xdr:from>
    <xdr:ext cx="469744" cy="259045"/>
    <xdr:sp macro="" textlink="">
      <xdr:nvSpPr>
        <xdr:cNvPr id="639" name="テキスト ボックス 638"/>
        <xdr:cNvSpPr txBox="1"/>
      </xdr:nvSpPr>
      <xdr:spPr>
        <a:xfrm>
          <a:off x="14357428" y="132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115545</xdr:rowOff>
    </xdr:from>
    <xdr:to>
      <xdr:col>71</xdr:col>
      <xdr:colOff>177800</xdr:colOff>
      <xdr:row>79</xdr:row>
      <xdr:rowOff>44450</xdr:rowOff>
    </xdr:to>
    <xdr:cxnSp macro="">
      <xdr:nvCxnSpPr>
        <xdr:cNvPr id="640" name="直線コネクタ 639"/>
        <xdr:cNvCxnSpPr/>
      </xdr:nvCxnSpPr>
      <xdr:spPr>
        <a:xfrm>
          <a:off x="12814300" y="13488645"/>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133299</xdr:rowOff>
    </xdr:from>
    <xdr:to>
      <xdr:col>85</xdr:col>
      <xdr:colOff>177800</xdr:colOff>
      <xdr:row>79</xdr:row>
      <xdr:rowOff>63449</xdr:rowOff>
    </xdr:to>
    <xdr:sp macro="" textlink="">
      <xdr:nvSpPr>
        <xdr:cNvPr id="650" name="楕円 649"/>
        <xdr:cNvSpPr/>
      </xdr:nvSpPr>
      <xdr:spPr>
        <a:xfrm>
          <a:off x="16268700" y="135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48226</xdr:rowOff>
    </xdr:from>
    <xdr:ext cx="469744" cy="259045"/>
    <xdr:sp macro="" textlink="">
      <xdr:nvSpPr>
        <xdr:cNvPr id="651" name="災害復旧費該当値テキスト"/>
        <xdr:cNvSpPr txBox="1"/>
      </xdr:nvSpPr>
      <xdr:spPr>
        <a:xfrm>
          <a:off x="16370300" y="1342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127406</xdr:rowOff>
    </xdr:from>
    <xdr:to>
      <xdr:col>76</xdr:col>
      <xdr:colOff>165100</xdr:colOff>
      <xdr:row>79</xdr:row>
      <xdr:rowOff>57556</xdr:rowOff>
    </xdr:to>
    <xdr:sp macro="" textlink="">
      <xdr:nvSpPr>
        <xdr:cNvPr id="654" name="楕円 653"/>
        <xdr:cNvSpPr/>
      </xdr:nvSpPr>
      <xdr:spPr>
        <a:xfrm>
          <a:off x="14541500" y="135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48683</xdr:rowOff>
    </xdr:from>
    <xdr:ext cx="469744" cy="259045"/>
    <xdr:sp macro="" textlink="">
      <xdr:nvSpPr>
        <xdr:cNvPr id="655" name="テキスト ボックス 654"/>
        <xdr:cNvSpPr txBox="1"/>
      </xdr:nvSpPr>
      <xdr:spPr>
        <a:xfrm>
          <a:off x="14357428" y="135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64745</xdr:rowOff>
    </xdr:from>
    <xdr:to>
      <xdr:col>67</xdr:col>
      <xdr:colOff>101600</xdr:colOff>
      <xdr:row>78</xdr:row>
      <xdr:rowOff>166345</xdr:rowOff>
    </xdr:to>
    <xdr:sp macro="" textlink="">
      <xdr:nvSpPr>
        <xdr:cNvPr id="658" name="楕円 657"/>
        <xdr:cNvSpPr/>
      </xdr:nvSpPr>
      <xdr:spPr>
        <a:xfrm>
          <a:off x="127635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157472</xdr:rowOff>
    </xdr:from>
    <xdr:ext cx="469744" cy="259045"/>
    <xdr:sp macro="" textlink="">
      <xdr:nvSpPr>
        <xdr:cNvPr id="659" name="テキスト ボックス 658"/>
        <xdr:cNvSpPr txBox="1"/>
      </xdr:nvSpPr>
      <xdr:spPr>
        <a:xfrm>
          <a:off x="12579428" y="135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19137</xdr:rowOff>
    </xdr:from>
    <xdr:to>
      <xdr:col>85</xdr:col>
      <xdr:colOff>127000</xdr:colOff>
      <xdr:row>96</xdr:row>
      <xdr:rowOff>111444</xdr:rowOff>
    </xdr:to>
    <xdr:cxnSp macro="">
      <xdr:nvCxnSpPr>
        <xdr:cNvPr id="686" name="直線コネクタ 685"/>
        <xdr:cNvCxnSpPr/>
      </xdr:nvCxnSpPr>
      <xdr:spPr>
        <a:xfrm flipV="1">
          <a:off x="15481300" y="16478337"/>
          <a:ext cx="838200" cy="9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111444</xdr:rowOff>
    </xdr:from>
    <xdr:to>
      <xdr:col>81</xdr:col>
      <xdr:colOff>50800</xdr:colOff>
      <xdr:row>96</xdr:row>
      <xdr:rowOff>126616</xdr:rowOff>
    </xdr:to>
    <xdr:cxnSp macro="">
      <xdr:nvCxnSpPr>
        <xdr:cNvPr id="689" name="直線コネクタ 688"/>
        <xdr:cNvCxnSpPr/>
      </xdr:nvCxnSpPr>
      <xdr:spPr>
        <a:xfrm flipV="1">
          <a:off x="14592300" y="16570644"/>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1" name="テキスト ボックス 690"/>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126616</xdr:rowOff>
    </xdr:from>
    <xdr:to>
      <xdr:col>76</xdr:col>
      <xdr:colOff>114300</xdr:colOff>
      <xdr:row>96</xdr:row>
      <xdr:rowOff>139353</xdr:rowOff>
    </xdr:to>
    <xdr:cxnSp macro="">
      <xdr:nvCxnSpPr>
        <xdr:cNvPr id="692" name="直線コネクタ 691"/>
        <xdr:cNvCxnSpPr/>
      </xdr:nvCxnSpPr>
      <xdr:spPr>
        <a:xfrm flipV="1">
          <a:off x="13703300" y="16585816"/>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693" name="フローチャート: 判断 692"/>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694" name="テキスト ボックス 693"/>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139353</xdr:rowOff>
    </xdr:from>
    <xdr:to>
      <xdr:col>71</xdr:col>
      <xdr:colOff>177800</xdr:colOff>
      <xdr:row>96</xdr:row>
      <xdr:rowOff>141314</xdr:rowOff>
    </xdr:to>
    <xdr:cxnSp macro="">
      <xdr:nvCxnSpPr>
        <xdr:cNvPr id="695" name="直線コネクタ 694"/>
        <xdr:cNvCxnSpPr/>
      </xdr:nvCxnSpPr>
      <xdr:spPr>
        <a:xfrm flipV="1">
          <a:off x="12814300" y="16598553"/>
          <a:ext cx="8890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139787</xdr:rowOff>
    </xdr:from>
    <xdr:to>
      <xdr:col>85</xdr:col>
      <xdr:colOff>177800</xdr:colOff>
      <xdr:row>96</xdr:row>
      <xdr:rowOff>69937</xdr:rowOff>
    </xdr:to>
    <xdr:sp macro="" textlink="">
      <xdr:nvSpPr>
        <xdr:cNvPr id="705" name="楕円 704"/>
        <xdr:cNvSpPr/>
      </xdr:nvSpPr>
      <xdr:spPr>
        <a:xfrm>
          <a:off x="16268700" y="164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162664</xdr:rowOff>
    </xdr:from>
    <xdr:ext cx="599010" cy="259045"/>
    <xdr:sp macro="" textlink="">
      <xdr:nvSpPr>
        <xdr:cNvPr id="706" name="公債費該当値テキスト"/>
        <xdr:cNvSpPr txBox="1"/>
      </xdr:nvSpPr>
      <xdr:spPr>
        <a:xfrm>
          <a:off x="16370300" y="1627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60644</xdr:rowOff>
    </xdr:from>
    <xdr:to>
      <xdr:col>81</xdr:col>
      <xdr:colOff>101600</xdr:colOff>
      <xdr:row>96</xdr:row>
      <xdr:rowOff>162244</xdr:rowOff>
    </xdr:to>
    <xdr:sp macro="" textlink="">
      <xdr:nvSpPr>
        <xdr:cNvPr id="707" name="楕円 706"/>
        <xdr:cNvSpPr/>
      </xdr:nvSpPr>
      <xdr:spPr>
        <a:xfrm>
          <a:off x="15430500" y="165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7321</xdr:rowOff>
    </xdr:from>
    <xdr:ext cx="534377" cy="259045"/>
    <xdr:sp macro="" textlink="">
      <xdr:nvSpPr>
        <xdr:cNvPr id="708" name="テキスト ボックス 707"/>
        <xdr:cNvSpPr txBox="1"/>
      </xdr:nvSpPr>
      <xdr:spPr>
        <a:xfrm>
          <a:off x="15214111" y="1629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75816</xdr:rowOff>
    </xdr:from>
    <xdr:to>
      <xdr:col>76</xdr:col>
      <xdr:colOff>165100</xdr:colOff>
      <xdr:row>97</xdr:row>
      <xdr:rowOff>5966</xdr:rowOff>
    </xdr:to>
    <xdr:sp macro="" textlink="">
      <xdr:nvSpPr>
        <xdr:cNvPr id="709" name="楕円 708"/>
        <xdr:cNvSpPr/>
      </xdr:nvSpPr>
      <xdr:spPr>
        <a:xfrm>
          <a:off x="14541500" y="165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22493</xdr:rowOff>
    </xdr:from>
    <xdr:ext cx="534377" cy="259045"/>
    <xdr:sp macro="" textlink="">
      <xdr:nvSpPr>
        <xdr:cNvPr id="710" name="テキスト ボックス 709"/>
        <xdr:cNvSpPr txBox="1"/>
      </xdr:nvSpPr>
      <xdr:spPr>
        <a:xfrm>
          <a:off x="14325111" y="163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88553</xdr:rowOff>
    </xdr:from>
    <xdr:to>
      <xdr:col>72</xdr:col>
      <xdr:colOff>38100</xdr:colOff>
      <xdr:row>97</xdr:row>
      <xdr:rowOff>18703</xdr:rowOff>
    </xdr:to>
    <xdr:sp macro="" textlink="">
      <xdr:nvSpPr>
        <xdr:cNvPr id="711" name="楕円 710"/>
        <xdr:cNvSpPr/>
      </xdr:nvSpPr>
      <xdr:spPr>
        <a:xfrm>
          <a:off x="13652500" y="165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35230</xdr:rowOff>
    </xdr:from>
    <xdr:ext cx="534377" cy="259045"/>
    <xdr:sp macro="" textlink="">
      <xdr:nvSpPr>
        <xdr:cNvPr id="712" name="テキスト ボックス 711"/>
        <xdr:cNvSpPr txBox="1"/>
      </xdr:nvSpPr>
      <xdr:spPr>
        <a:xfrm>
          <a:off x="13436111" y="163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90514</xdr:rowOff>
    </xdr:from>
    <xdr:to>
      <xdr:col>67</xdr:col>
      <xdr:colOff>101600</xdr:colOff>
      <xdr:row>97</xdr:row>
      <xdr:rowOff>20664</xdr:rowOff>
    </xdr:to>
    <xdr:sp macro="" textlink="">
      <xdr:nvSpPr>
        <xdr:cNvPr id="713" name="楕円 712"/>
        <xdr:cNvSpPr/>
      </xdr:nvSpPr>
      <xdr:spPr>
        <a:xfrm>
          <a:off x="12763500" y="165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37191</xdr:rowOff>
    </xdr:from>
    <xdr:ext cx="534377" cy="259045"/>
    <xdr:sp macro="" textlink="">
      <xdr:nvSpPr>
        <xdr:cNvPr id="714" name="テキスト ボックス 713"/>
        <xdr:cNvSpPr txBox="1"/>
      </xdr:nvSpPr>
      <xdr:spPr>
        <a:xfrm>
          <a:off x="12547111" y="163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127533</xdr:rowOff>
    </xdr:from>
    <xdr:to>
      <xdr:col>107</xdr:col>
      <xdr:colOff>101600</xdr:colOff>
      <xdr:row>39</xdr:row>
      <xdr:rowOff>57683</xdr:rowOff>
    </xdr:to>
    <xdr:sp macro="" textlink="">
      <xdr:nvSpPr>
        <xdr:cNvPr id="750" name="フローチャート: 判断 749"/>
        <xdr:cNvSpPr/>
      </xdr:nvSpPr>
      <xdr:spPr>
        <a:xfrm>
          <a:off x="20383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74210</xdr:rowOff>
    </xdr:from>
    <xdr:ext cx="378565" cy="259045"/>
    <xdr:sp macro="" textlink="">
      <xdr:nvSpPr>
        <xdr:cNvPr id="751" name="テキスト ボックス 750"/>
        <xdr:cNvSpPr txBox="1"/>
      </xdr:nvSpPr>
      <xdr:spPr>
        <a:xfrm>
          <a:off x="20245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教育費については、住民一人当たり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92,265</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36,167</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円増加している。類似団体平均と比べても上回っており、小坂小学校防災機能強化事業、交流センター駐車場整備、放課後児童クラブ改修事業、七滝コミュニティセンター外壁改修事業、運動公園クラブハウス改修事業を新たに実施したことが要因として挙げられる。今後も、社会体育施設の防災機能強化工事など施設の更新工事が予定されていることから、事業費は高い水準が続く見込みである。</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総務費については、住民一人当たり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190,833</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14,004</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円増加しているが、財政調整基金等への積立金の増加が要因である。類似団体平均と比較して上回っているが、公共施設管理計画策定業務や十和田湖地区情報通信基盤整備事業等の終了により、基金積立金を除く経費では減少している。</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土木費については、住民一人当たり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138,674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円と類似団体平均を大きく上回っている。これは、</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定住促進住宅建設</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などの大型事業の実施が主な要因である。併せて除雪に係る経費や下水道事業会計の繰出金が増嵩して費用を押し上げている。</a:t>
          </a:r>
          <a:endParaRPr lang="ja-JP" altLang="ja-JP" sz="11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年度からの過疎対策事業債等を財源とした明治百年通りにぎわい創出事業や新総合教育エリア整備事業の大型事業の元利償還が始まったことにより</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101,370</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円と類似団体平均に比べて高くなっている。平成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年度をピークに減少に転ずると見込まれるが、近年の地方債の発行額が計画額をやや上回っており、また、</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統合</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簡易水道事業</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係る元利償還金に対する繰出金の増加も見込まれることから、今後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の着実</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な償還を行いつつ、新規発行の抑制に努め</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○財政調整基金及び実質単年度収支</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年度は、公債費の増加や普通建設事業の財源とするため基金残高が大きく減少したが、平成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年度は、法人町民税の回復や普通交付税の増加などにより財政調整基金を積み増ししたことから、財政調整基金残高が前年度と比較して</a:t>
          </a:r>
          <a:r>
            <a:rPr kumimoji="1" lang="en-US" altLang="ja-JP" sz="1000">
              <a:latin typeface="ＭＳ ゴシック" pitchFamily="49" charset="-128"/>
              <a:ea typeface="ＭＳ ゴシック" pitchFamily="49" charset="-128"/>
            </a:rPr>
            <a:t>59</a:t>
          </a:r>
          <a:r>
            <a:rPr kumimoji="1" lang="ja-JP" altLang="en-US" sz="1000">
              <a:latin typeface="ＭＳ ゴシック" pitchFamily="49" charset="-128"/>
              <a:ea typeface="ＭＳ ゴシック" pitchFamily="49" charset="-128"/>
            </a:rPr>
            <a:t>百万円の増加となり、実質単年度収支も黒字となった。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年年度は、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法人町民税の回復や普通交付税の増加など</a:t>
          </a:r>
          <a:r>
            <a:rPr kumimoji="1" lang="ja-JP" altLang="en-US" sz="1000">
              <a:latin typeface="ＭＳ ゴシック" pitchFamily="49" charset="-128"/>
              <a:ea typeface="ＭＳ ゴシック" pitchFamily="49" charset="-128"/>
            </a:rPr>
            <a:t>により実質収支額が</a:t>
          </a:r>
          <a:r>
            <a:rPr kumimoji="1" lang="en-US" altLang="ja-JP" sz="1000">
              <a:latin typeface="ＭＳ ゴシック" pitchFamily="49" charset="-128"/>
              <a:ea typeface="ＭＳ ゴシック" pitchFamily="49" charset="-128"/>
            </a:rPr>
            <a:t>10.43</a:t>
          </a:r>
          <a:r>
            <a:rPr kumimoji="1" lang="ja-JP" altLang="en-US" sz="1000">
              <a:latin typeface="ＭＳ ゴシック" pitchFamily="49" charset="-128"/>
              <a:ea typeface="ＭＳ ゴシック" pitchFamily="49" charset="-128"/>
            </a:rPr>
            <a:t>ポイント増加した。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標準財政規模比は２～６％の範囲での財政運営が望ましいと考えて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en-US" sz="1000">
              <a:latin typeface="ＭＳ ゴシック" pitchFamily="49" charset="-128"/>
              <a:ea typeface="ＭＳ ゴシック" pitchFamily="49" charset="-128"/>
            </a:rPr>
            <a:t>自主財源確保のため、引き続き地方税の収納対策の強化と使用料等の定期的な見直し、維持管理経費の削減を図っていく。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○現状</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水道事業会計については、高料金対策に要する経費分として</a:t>
          </a:r>
          <a:r>
            <a:rPr kumimoji="1" lang="en-US" altLang="ja-JP" sz="1300">
              <a:latin typeface="ＭＳ ゴシック" pitchFamily="49" charset="-128"/>
              <a:ea typeface="ＭＳ ゴシック" pitchFamily="49" charset="-128"/>
            </a:rPr>
            <a:t>102</a:t>
          </a:r>
          <a:r>
            <a:rPr kumimoji="1" lang="ja-JP" altLang="en-US" sz="1300">
              <a:latin typeface="ＭＳ ゴシック" pitchFamily="49" charset="-128"/>
              <a:ea typeface="ＭＳ ゴシック" pitchFamily="49" charset="-128"/>
            </a:rPr>
            <a:t>百万円を一般会計から繰り入れたことにより黒字となっている。人口減少により給水収益の増加が見込めないことや減価償却費の増により、一般会計からの繰り入れがないと高水準の料金設定をせざるを得ない状況である。定期的な料金体系の見直しと、計画的な施設・設備改修等を引き続き実施し、安定的な経営を図っ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一般会計については、普通建設事業の不用額等により余剰金が生じ、黒字となっている。大型事業が平成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年度で終了となるが、公共施設の老朽化による補修・改修等が必要となることから、事業の優先度・必要性を毎年度見直し、自主財源の確保に努めるとともに、健全な財政運営を進めていく。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国民健康保険特別会計については、被保険者数が減少傾向にあるが、１件当たりの療養給付も減少にあること、国民健康保険広域化に向けて平成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年度に保健税率の改正を行ったことにより、黒字となっている。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○今後の対応　</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各会計において、引き続き緊急かつ必要な事業を峻別し、経費の削減を図り、適正な財政運営、企業経営を行っていく。</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過疎対策事業債等を財源とした明治百年通りにぎわい創出事業などの大型事業の元金償還が始まったため、平成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年度から大きく増加しており、平成</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年度がピークとなる見通しである。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○公営企業債の元利償還金に対する繰入金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水道事業会計において、平成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から砂子沢ダム浄水場建設による減価償却費の増により、基準内繰入金の高料金対策に要する経費が高い水準で推移している。今後も、統合簡易水道事業に伴い地方債を借り入れる予定であることから、繰入額はさらに増加する見込み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元利償還金等については、今後も増加していくことが予想されるため、財政の健全性を維持するためにも借入と償還のバランスに留意し、計画的な事業執行を図っていく。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秋田県小坂町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○一般会計等に係る地方債残高</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平成</a:t>
          </a:r>
          <a:r>
            <a:rPr kumimoji="1" lang="en-US" altLang="ja-JP" sz="950">
              <a:latin typeface="ＭＳ ゴシック" pitchFamily="49" charset="-128"/>
              <a:ea typeface="ＭＳ ゴシック" pitchFamily="49" charset="-128"/>
            </a:rPr>
            <a:t>23</a:t>
          </a:r>
          <a:r>
            <a:rPr kumimoji="1" lang="ja-JP" altLang="en-US" sz="950">
              <a:latin typeface="ＭＳ ゴシック" pitchFamily="49" charset="-128"/>
              <a:ea typeface="ＭＳ ゴシック" pitchFamily="49" charset="-128"/>
            </a:rPr>
            <a:t>年度～</a:t>
          </a:r>
          <a:r>
            <a:rPr kumimoji="1" lang="en-US" altLang="ja-JP" sz="950">
              <a:latin typeface="ＭＳ ゴシック" pitchFamily="49" charset="-128"/>
              <a:ea typeface="ＭＳ ゴシック" pitchFamily="49" charset="-128"/>
            </a:rPr>
            <a:t>29</a:t>
          </a:r>
          <a:r>
            <a:rPr kumimoji="1" lang="ja-JP" altLang="en-US" sz="950">
              <a:latin typeface="ＭＳ ゴシック" pitchFamily="49" charset="-128"/>
              <a:ea typeface="ＭＳ ゴシック" pitchFamily="49" charset="-128"/>
            </a:rPr>
            <a:t>年度にかけて地方債を財源とする大規模な投資的事業（明治百年通りにぎわい創出事業等）に係る元利償還が始まったことにより地方債残高は減少傾向にある。今後は小坂町総合計画などの中長期計画の毎年度見直しを実施するとともに、地方債の発行抑制を図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○公営企業債等繰入見込額</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水道事業会計において、県営砂子沢ダムに係る浄水場、配水管等の減価償却と償還利子が反映され、平成</a:t>
          </a:r>
          <a:r>
            <a:rPr kumimoji="1" lang="en-US" altLang="ja-JP" sz="950">
              <a:latin typeface="ＭＳ ゴシック" pitchFamily="49" charset="-128"/>
              <a:ea typeface="ＭＳ ゴシック" pitchFamily="49" charset="-128"/>
            </a:rPr>
            <a:t>23</a:t>
          </a:r>
          <a:r>
            <a:rPr kumimoji="1" lang="ja-JP" altLang="en-US" sz="950">
              <a:latin typeface="ＭＳ ゴシック" pitchFamily="49" charset="-128"/>
              <a:ea typeface="ＭＳ ゴシック" pitchFamily="49" charset="-128"/>
            </a:rPr>
            <a:t>年度以降増加傾向にあったが、平成</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年度をピークに減少傾向にある。今後は統合簡易水道事業に係る元利償還分や高料金対策に要する経費が増加することが予想される。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○組合等負担等見込額</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消防庁舎及び消防救急デジタル無線整備を実施したことにより、平成</a:t>
          </a:r>
          <a:r>
            <a:rPr kumimoji="1" lang="en-US" altLang="ja-JP" sz="950">
              <a:latin typeface="ＭＳ ゴシック" pitchFamily="49" charset="-128"/>
              <a:ea typeface="ＭＳ ゴシック" pitchFamily="49" charset="-128"/>
            </a:rPr>
            <a:t>25</a:t>
          </a:r>
          <a:r>
            <a:rPr kumimoji="1" lang="ja-JP" altLang="en-US" sz="950">
              <a:latin typeface="ＭＳ ゴシック" pitchFamily="49" charset="-128"/>
              <a:ea typeface="ＭＳ ゴシック" pitchFamily="49" charset="-128"/>
            </a:rPr>
            <a:t>年度～</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年度は増加したが、平成</a:t>
          </a:r>
          <a:r>
            <a:rPr kumimoji="1" lang="en-US" altLang="ja-JP" sz="950">
              <a:latin typeface="ＭＳ ゴシック" pitchFamily="49" charset="-128"/>
              <a:ea typeface="ＭＳ ゴシック" pitchFamily="49" charset="-128"/>
            </a:rPr>
            <a:t>27</a:t>
          </a:r>
          <a:r>
            <a:rPr kumimoji="1" lang="ja-JP" altLang="en-US" sz="950">
              <a:latin typeface="ＭＳ ゴシック" pitchFamily="49" charset="-128"/>
              <a:ea typeface="ＭＳ ゴシック" pitchFamily="49" charset="-128"/>
            </a:rPr>
            <a:t>年度からは、関係市との将来負担見直し等により減少している。</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○将来負担比率の分子</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将来負担比率を構成している各要素が前年度から減少した一方、財政調整基金への積み増しにより、充当可能財源等が増加したことから、対前年比で分子の合計が減少した。</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○今後の対応</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地方債の発行額や公営企業債等繰入見込額の動向に十分注意し、</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非鉄金属製錬業の収益</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税収</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や普通交付税の変動に対応し、</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安定的な財政運営を堅持していくため</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50">
              <a:latin typeface="ＭＳ ゴシック" pitchFamily="49" charset="-128"/>
              <a:ea typeface="ＭＳ ゴシック" pitchFamily="49" charset="-128"/>
            </a:rPr>
            <a:t>継続して基金の積み増しを行う。</a:t>
          </a:r>
          <a:endParaRPr kumimoji="1" lang="en-US" altLang="ja-JP" sz="9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秋田県小坂町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法人町民税や普通交付税の増収により財政調整基金に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百万円を積み立てた一方、小坂町交流センター駐車場整備事業や定住促進住宅整備事業、小坂七滝ワイナリー整備事業などのため、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百万円を取り崩している。また、明治百年通りにぎわい創出事業などの財源として発行した地方債の元利償還金に充当するために減債基金を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百万円取り崩したこと、福祉関連計画策定のため社会福祉基金などから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百万円を取り崩したこと、中小企業従業員の退職金給付のため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公債費や下水道事業特別会計などの繰出金の増加により、財政調整基金及び減債基金を取り崩しての財政運営が見込まれることから、短期的には減少の傾向となるが、中長期的には、</a:t>
          </a:r>
          <a:r>
            <a:rPr kumimoji="1" lang="ja-JP" altLang="ja-JP" sz="1300">
              <a:solidFill>
                <a:schemeClr val="dk1"/>
              </a:solidFill>
              <a:effectLst/>
              <a:latin typeface="+mn-lt"/>
              <a:ea typeface="+mn-ea"/>
              <a:cs typeface="+mn-cs"/>
            </a:rPr>
            <a:t>景気の動向による法人町民税や普通地方交付税</a:t>
          </a:r>
          <a:r>
            <a:rPr kumimoji="1" lang="ja-JP" altLang="en-US" sz="1300">
              <a:solidFill>
                <a:schemeClr val="dk1"/>
              </a:solidFill>
              <a:effectLst/>
              <a:latin typeface="+mn-lt"/>
              <a:ea typeface="+mn-ea"/>
              <a:cs typeface="+mn-cs"/>
            </a:rPr>
            <a:t>の増加年度には決算余剰金の発生が見込まれることから、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財政調整基金を中心として、積み増しを行っていく予定である。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康楽館運営基金：康楽館を後世に保存し、多目的な利用により、地域の活性化に役立てる。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未来創生基金：小坂町総合計画の基本理念に基づいたまちづくり事業の推進に役立てる。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新総合教育エリア振興基金：小坂町新総合教育エリア構想に基づき、小・中・高の連携を図るとともに、地域の振興に繋がる事業に役立てる。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中小企業従業員退職金等共済基金：中小企業従業員退職員共済制度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菅原ヤヱ奨学基金：奨学資金制度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社会福祉基金、地域福祉基金：地域福祉計画等策定業務の財源として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康楽館運営基金：改修事業の財源として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中小企業従業員退職金等共済基金：退職金給付のため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未来創生基金：ふるさと納税による寄附がほとんどであり、寄附目的に沿った事業の財源として取り崩しを予定している。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康楽館運営基金、新総合教育エリア振興基金：康楽館、小学校の改修時期に取り崩しを予定している。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中小企業従業員退職金等共済基金：加入者の退職時期に取り崩しを予定している。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景気の動向による法人町民税や普通地方交付税の変動、決算余剰金の増による積み立て。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基幹産業の一つである非鉄金属製錬業からの法人町民税が、歳入全体の割合として大きいこと、また、当該法人町民税の増減が、基準財政収入額にも影響し、普通地方交付税が年度間で大きく変動することから、安定的な財政運営を堅持していくために、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億円程度を維持できるよう積み立てることとしている。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spc="-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spc="-10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spc="-100" baseline="0">
              <a:solidFill>
                <a:schemeClr val="dk1"/>
              </a:solidFill>
              <a:effectLst/>
              <a:latin typeface="ＭＳ ゴシック" panose="020B0609070205080204" pitchFamily="49" charset="-128"/>
              <a:ea typeface="ＭＳ ゴシック" panose="020B0609070205080204" pitchFamily="49" charset="-128"/>
              <a:cs typeface="+mn-cs"/>
            </a:rPr>
            <a:t>年度からの大型事業の多くは過疎対策事業債を充当しており、公債費のうち普通交付税に算入される発行額の</a:t>
          </a:r>
          <a:r>
            <a:rPr kumimoji="1" lang="en-US" altLang="ja-JP" sz="1300" spc="-10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spc="-100" baseline="0">
              <a:solidFill>
                <a:schemeClr val="dk1"/>
              </a:solidFill>
              <a:effectLst/>
              <a:latin typeface="ＭＳ ゴシック" panose="020B0609070205080204" pitchFamily="49" charset="-128"/>
              <a:ea typeface="ＭＳ ゴシック" panose="020B0609070205080204" pitchFamily="49" charset="-128"/>
              <a:cs typeface="+mn-cs"/>
            </a:rPr>
            <a:t>割相当分を除いた分を取り崩す予定として平成</a:t>
          </a:r>
          <a:r>
            <a:rPr kumimoji="1" lang="en-US" altLang="ja-JP" sz="1300" spc="-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spc="-100" baseline="0">
              <a:solidFill>
                <a:schemeClr val="dk1"/>
              </a:solidFill>
              <a:effectLst/>
              <a:latin typeface="ＭＳ ゴシック" panose="020B0609070205080204" pitchFamily="49" charset="-128"/>
              <a:ea typeface="ＭＳ ゴシック" panose="020B0609070205080204" pitchFamily="49" charset="-128"/>
              <a:cs typeface="+mn-cs"/>
            </a:rPr>
            <a:t>年度まで積み立てを行ってきた。平成</a:t>
          </a:r>
          <a:r>
            <a:rPr kumimoji="1" lang="en-US" altLang="ja-JP" sz="1300" spc="-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spc="-100" baseline="0">
              <a:solidFill>
                <a:schemeClr val="dk1"/>
              </a:solidFill>
              <a:effectLst/>
              <a:latin typeface="ＭＳ ゴシック" panose="020B0609070205080204" pitchFamily="49" charset="-128"/>
              <a:ea typeface="ＭＳ ゴシック" panose="020B0609070205080204" pitchFamily="49" charset="-128"/>
              <a:cs typeface="+mn-cs"/>
            </a:rPr>
            <a:t>年度以降は大型事業の元利償還が本格開始となることから、減少予定である。</a:t>
          </a:r>
          <a:endParaRPr kumimoji="1" lang="en-US" altLang="ja-JP" sz="1300" spc="-1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5,227
201.70
4,897,136
4,775,777
114,287
2,620,662
5,065,119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年度にかけてほぼ横ばいとなっており、平成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57.7</a:t>
          </a:r>
          <a:r>
            <a:rPr kumimoji="1" lang="ja-JP" altLang="en-US" sz="1100">
              <a:latin typeface="ＭＳ Ｐゴシック" panose="020B0600070205080204" pitchFamily="50" charset="-128"/>
              <a:ea typeface="ＭＳ Ｐゴシック" panose="020B0600070205080204" pitchFamily="50" charset="-128"/>
            </a:rPr>
            <a:t>％と類似団体平均を</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％下回っている。道路や橋りょう等は、定期的な更新を行っているため、減価償却率が低いものの、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建物等については類似団体と比較し、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耐用年数に近づいている公共施設が多いため、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高い傾向にある。今後は、公共施設等総合管理計画に基づき、公共施設個別管理計画を策定し、公共施設の統廃合や削減による資産更新費用の削減に努めるほか、計画的な老朽化対策に取り組んで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1"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166642</xdr:rowOff>
    </xdr:from>
    <xdr:to>
      <xdr:col>15</xdr:col>
      <xdr:colOff>187325</xdr:colOff>
      <xdr:row>32</xdr:row>
      <xdr:rowOff>96792</xdr:rowOff>
    </xdr:to>
    <xdr:sp macro="" textlink="">
      <xdr:nvSpPr>
        <xdr:cNvPr id="74" name="フローチャート: 判断 73"/>
        <xdr:cNvSpPr/>
      </xdr:nvSpPr>
      <xdr:spPr>
        <a:xfrm>
          <a:off x="32385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0" name="楕円 79"/>
        <xdr:cNvSpPr/>
      </xdr:nvSpPr>
      <xdr:spPr>
        <a:xfrm>
          <a:off x="47117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98805</xdr:rowOff>
    </xdr:from>
    <xdr:ext cx="405111" cy="259045"/>
    <xdr:sp macro="" textlink="">
      <xdr:nvSpPr>
        <xdr:cNvPr id="81" name="有形固定資産減価償却率該当値テキスト"/>
        <xdr:cNvSpPr txBox="1"/>
      </xdr:nvSpPr>
      <xdr:spPr>
        <a:xfrm>
          <a:off x="4813300" y="618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82" name="楕円 81"/>
        <xdr:cNvSpPr/>
      </xdr:nvSpPr>
      <xdr:spPr>
        <a:xfrm>
          <a:off x="400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171178</xdr:rowOff>
    </xdr:from>
    <xdr:to>
      <xdr:col>23</xdr:col>
      <xdr:colOff>85725</xdr:colOff>
      <xdr:row>32</xdr:row>
      <xdr:rowOff>18233</xdr:rowOff>
    </xdr:to>
    <xdr:cxnSp macro="">
      <xdr:nvCxnSpPr>
        <xdr:cNvPr id="83" name="直線コネクタ 82"/>
        <xdr:cNvCxnSpPr/>
      </xdr:nvCxnSpPr>
      <xdr:spPr>
        <a:xfrm flipV="1">
          <a:off x="4051300" y="6257653"/>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59962</xdr:rowOff>
    </xdr:from>
    <xdr:to>
      <xdr:col>15</xdr:col>
      <xdr:colOff>187325</xdr:colOff>
      <xdr:row>32</xdr:row>
      <xdr:rowOff>161562</xdr:rowOff>
    </xdr:to>
    <xdr:sp macro="" textlink="">
      <xdr:nvSpPr>
        <xdr:cNvPr id="84" name="楕円 83"/>
        <xdr:cNvSpPr/>
      </xdr:nvSpPr>
      <xdr:spPr>
        <a:xfrm>
          <a:off x="3238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18233</xdr:rowOff>
    </xdr:from>
    <xdr:to>
      <xdr:col>19</xdr:col>
      <xdr:colOff>136525</xdr:colOff>
      <xdr:row>32</xdr:row>
      <xdr:rowOff>110762</xdr:rowOff>
    </xdr:to>
    <xdr:cxnSp macro="">
      <xdr:nvCxnSpPr>
        <xdr:cNvPr id="85" name="直線コネクタ 84"/>
        <xdr:cNvCxnSpPr/>
      </xdr:nvCxnSpPr>
      <xdr:spPr>
        <a:xfrm flipV="1">
          <a:off x="3289300" y="6276158"/>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6"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113319</xdr:rowOff>
    </xdr:from>
    <xdr:ext cx="405111" cy="259045"/>
    <xdr:sp macro="" textlink="">
      <xdr:nvSpPr>
        <xdr:cNvPr id="87" name="n_2aveValue有形固定資産減価償却率"/>
        <xdr:cNvSpPr txBox="1"/>
      </xdr:nvSpPr>
      <xdr:spPr>
        <a:xfrm>
          <a:off x="3086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88" name="n_1mainValue有形固定資産減価償却率"/>
        <xdr:cNvSpPr txBox="1"/>
      </xdr:nvSpPr>
      <xdr:spPr>
        <a:xfrm>
          <a:off x="3836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152689</xdr:rowOff>
    </xdr:from>
    <xdr:ext cx="405111" cy="259045"/>
    <xdr:sp macro="" textlink="">
      <xdr:nvSpPr>
        <xdr:cNvPr id="89" name="n_2mainValue有形固定資産減価償却率"/>
        <xdr:cNvSpPr txBox="1"/>
      </xdr:nvSpPr>
      <xdr:spPr>
        <a:xfrm>
          <a:off x="30867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年上回っている。平成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年度からの明治百年通りにぎわい創出事業や新総合教育エリア整備事業などの大型事業に伴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地方債の借入に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より、地方債残高が高い水準にある。今後、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地方債の着実な償還を行いつつ、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事業の峻別による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新規発行の抑制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、地方税の収納率向上に努めるとともに、更なる行財政改革の実施により、物件費や補助費等の経常経費の抑制をすることなどにより、償還財源の確保をに努め、将来負担比率の上昇の抑制に努める。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145697</xdr:rowOff>
    </xdr:from>
    <xdr:to>
      <xdr:col>76</xdr:col>
      <xdr:colOff>73025</xdr:colOff>
      <xdr:row>29</xdr:row>
      <xdr:rowOff>75847</xdr:rowOff>
    </xdr:to>
    <xdr:sp macro="" textlink="">
      <xdr:nvSpPr>
        <xdr:cNvPr id="130" name="楕円 129"/>
        <xdr:cNvSpPr/>
      </xdr:nvSpPr>
      <xdr:spPr>
        <a:xfrm>
          <a:off x="14744700" y="57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168574</xdr:rowOff>
    </xdr:from>
    <xdr:ext cx="340478" cy="259045"/>
    <xdr:sp macro="" textlink="">
      <xdr:nvSpPr>
        <xdr:cNvPr id="131" name="債務償還可能年数該当値テキスト"/>
        <xdr:cNvSpPr txBox="1"/>
      </xdr:nvSpPr>
      <xdr:spPr>
        <a:xfrm>
          <a:off x="14846300" y="5569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5,227
201.70
4,897,136
4,775,777
114,287
2,620,662
5,065,119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12065</xdr:rowOff>
    </xdr:from>
    <xdr:to>
      <xdr:col>24</xdr:col>
      <xdr:colOff>114300</xdr:colOff>
      <xdr:row>41</xdr:row>
      <xdr:rowOff>113665</xdr:rowOff>
    </xdr:to>
    <xdr:sp macro="" textlink="">
      <xdr:nvSpPr>
        <xdr:cNvPr id="70" name="楕円 69"/>
        <xdr:cNvSpPr/>
      </xdr:nvSpPr>
      <xdr:spPr>
        <a:xfrm>
          <a:off x="45847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98442</xdr:rowOff>
    </xdr:from>
    <xdr:ext cx="405111" cy="259045"/>
    <xdr:sp macro="" textlink="">
      <xdr:nvSpPr>
        <xdr:cNvPr id="71" name="【道路】&#10;有形固定資産減価償却率該当値テキスト"/>
        <xdr:cNvSpPr txBox="1"/>
      </xdr:nvSpPr>
      <xdr:spPr>
        <a:xfrm>
          <a:off x="4673600" y="695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42545</xdr:rowOff>
    </xdr:from>
    <xdr:to>
      <xdr:col>20</xdr:col>
      <xdr:colOff>38100</xdr:colOff>
      <xdr:row>41</xdr:row>
      <xdr:rowOff>144145</xdr:rowOff>
    </xdr:to>
    <xdr:sp macro="" textlink="">
      <xdr:nvSpPr>
        <xdr:cNvPr id="72" name="楕円 71"/>
        <xdr:cNvSpPr/>
      </xdr:nvSpPr>
      <xdr:spPr>
        <a:xfrm>
          <a:off x="3746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62865</xdr:rowOff>
    </xdr:from>
    <xdr:to>
      <xdr:col>24</xdr:col>
      <xdr:colOff>63500</xdr:colOff>
      <xdr:row>41</xdr:row>
      <xdr:rowOff>93345</xdr:rowOff>
    </xdr:to>
    <xdr:cxnSp macro="">
      <xdr:nvCxnSpPr>
        <xdr:cNvPr id="73" name="直線コネクタ 72"/>
        <xdr:cNvCxnSpPr/>
      </xdr:nvCxnSpPr>
      <xdr:spPr>
        <a:xfrm flipV="1">
          <a:off x="3797300" y="70923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74" name="楕円 73"/>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93345</xdr:rowOff>
    </xdr:from>
    <xdr:to>
      <xdr:col>19</xdr:col>
      <xdr:colOff>177800</xdr:colOff>
      <xdr:row>41</xdr:row>
      <xdr:rowOff>133350</xdr:rowOff>
    </xdr:to>
    <xdr:cxnSp macro="">
      <xdr:nvCxnSpPr>
        <xdr:cNvPr id="75" name="直線コネクタ 74"/>
        <xdr:cNvCxnSpPr/>
      </xdr:nvCxnSpPr>
      <xdr:spPr>
        <a:xfrm flipV="1">
          <a:off x="2908300" y="7122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135272</xdr:rowOff>
    </xdr:from>
    <xdr:ext cx="405111" cy="259045"/>
    <xdr:sp macro="" textlink="">
      <xdr:nvSpPr>
        <xdr:cNvPr id="78" name="n_1mainValue【道路】&#10;有形固定資産減価償却率"/>
        <xdr:cNvSpPr txBox="1"/>
      </xdr:nvSpPr>
      <xdr:spPr>
        <a:xfrm>
          <a:off x="3582044"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3827</xdr:rowOff>
    </xdr:from>
    <xdr:ext cx="405111" cy="259045"/>
    <xdr:sp macro="" textlink="">
      <xdr:nvSpPr>
        <xdr:cNvPr id="79" name="n_2mainValue【道路】&#10;有形固定資産減価償却率"/>
        <xdr:cNvSpPr txBox="1"/>
      </xdr:nvSpPr>
      <xdr:spPr>
        <a:xfrm>
          <a:off x="2705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68866</xdr:rowOff>
    </xdr:from>
    <xdr:to>
      <xdr:col>46</xdr:col>
      <xdr:colOff>38100</xdr:colOff>
      <xdr:row>39</xdr:row>
      <xdr:rowOff>170466</xdr:rowOff>
    </xdr:to>
    <xdr:sp macro="" textlink="">
      <xdr:nvSpPr>
        <xdr:cNvPr id="113" name="フローチャート: 判断 112"/>
        <xdr:cNvSpPr/>
      </xdr:nvSpPr>
      <xdr:spPr>
        <a:xfrm>
          <a:off x="8699500" y="67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90910</xdr:rowOff>
    </xdr:from>
    <xdr:to>
      <xdr:col>55</xdr:col>
      <xdr:colOff>50800</xdr:colOff>
      <xdr:row>40</xdr:row>
      <xdr:rowOff>21060</xdr:rowOff>
    </xdr:to>
    <xdr:sp macro="" textlink="">
      <xdr:nvSpPr>
        <xdr:cNvPr id="119" name="楕円 118"/>
        <xdr:cNvSpPr/>
      </xdr:nvSpPr>
      <xdr:spPr>
        <a:xfrm>
          <a:off x="10426700" y="67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69337</xdr:rowOff>
    </xdr:from>
    <xdr:ext cx="534377" cy="259045"/>
    <xdr:sp macro="" textlink="">
      <xdr:nvSpPr>
        <xdr:cNvPr id="120" name="【道路】&#10;一人当たり延長該当値テキスト"/>
        <xdr:cNvSpPr txBox="1"/>
      </xdr:nvSpPr>
      <xdr:spPr>
        <a:xfrm>
          <a:off x="10515600" y="675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103026</xdr:rowOff>
    </xdr:from>
    <xdr:to>
      <xdr:col>50</xdr:col>
      <xdr:colOff>165100</xdr:colOff>
      <xdr:row>40</xdr:row>
      <xdr:rowOff>33176</xdr:rowOff>
    </xdr:to>
    <xdr:sp macro="" textlink="">
      <xdr:nvSpPr>
        <xdr:cNvPr id="121" name="楕円 120"/>
        <xdr:cNvSpPr/>
      </xdr:nvSpPr>
      <xdr:spPr>
        <a:xfrm>
          <a:off x="9588500" y="678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141710</xdr:rowOff>
    </xdr:from>
    <xdr:to>
      <xdr:col>55</xdr:col>
      <xdr:colOff>0</xdr:colOff>
      <xdr:row>39</xdr:row>
      <xdr:rowOff>153826</xdr:rowOff>
    </xdr:to>
    <xdr:cxnSp macro="">
      <xdr:nvCxnSpPr>
        <xdr:cNvPr id="122" name="直線コネクタ 121"/>
        <xdr:cNvCxnSpPr/>
      </xdr:nvCxnSpPr>
      <xdr:spPr>
        <a:xfrm flipV="1">
          <a:off x="9639300" y="6828260"/>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92331</xdr:rowOff>
    </xdr:from>
    <xdr:to>
      <xdr:col>46</xdr:col>
      <xdr:colOff>38100</xdr:colOff>
      <xdr:row>40</xdr:row>
      <xdr:rowOff>22481</xdr:rowOff>
    </xdr:to>
    <xdr:sp macro="" textlink="">
      <xdr:nvSpPr>
        <xdr:cNvPr id="123" name="楕円 122"/>
        <xdr:cNvSpPr/>
      </xdr:nvSpPr>
      <xdr:spPr>
        <a:xfrm>
          <a:off x="8699500" y="67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143131</xdr:rowOff>
    </xdr:from>
    <xdr:to>
      <xdr:col>50</xdr:col>
      <xdr:colOff>114300</xdr:colOff>
      <xdr:row>39</xdr:row>
      <xdr:rowOff>153826</xdr:rowOff>
    </xdr:to>
    <xdr:cxnSp macro="">
      <xdr:nvCxnSpPr>
        <xdr:cNvPr id="124" name="直線コネクタ 123"/>
        <xdr:cNvCxnSpPr/>
      </xdr:nvCxnSpPr>
      <xdr:spPr>
        <a:xfrm>
          <a:off x="8750300" y="6829681"/>
          <a:ext cx="8890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15543</xdr:rowOff>
    </xdr:from>
    <xdr:ext cx="534377" cy="259045"/>
    <xdr:sp macro="" textlink="">
      <xdr:nvSpPr>
        <xdr:cNvPr id="126" name="n_2aveValue【道路】&#10;一人当たり延長"/>
        <xdr:cNvSpPr txBox="1"/>
      </xdr:nvSpPr>
      <xdr:spPr>
        <a:xfrm>
          <a:off x="8483111" y="65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24303</xdr:rowOff>
    </xdr:from>
    <xdr:ext cx="534377" cy="259045"/>
    <xdr:sp macro="" textlink="">
      <xdr:nvSpPr>
        <xdr:cNvPr id="127" name="n_1mainValue【道路】&#10;一人当たり延長"/>
        <xdr:cNvSpPr txBox="1"/>
      </xdr:nvSpPr>
      <xdr:spPr>
        <a:xfrm>
          <a:off x="9359411" y="6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13608</xdr:rowOff>
    </xdr:from>
    <xdr:ext cx="534377" cy="259045"/>
    <xdr:sp macro="" textlink="">
      <xdr:nvSpPr>
        <xdr:cNvPr id="128" name="n_2mainValue【道路】&#10;一人当たり延長"/>
        <xdr:cNvSpPr txBox="1"/>
      </xdr:nvSpPr>
      <xdr:spPr>
        <a:xfrm>
          <a:off x="8483111" y="687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8"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61" name="フローチャート: 判断 160"/>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67" name="楕円 166"/>
        <xdr:cNvSpPr/>
      </xdr:nvSpPr>
      <xdr:spPr>
        <a:xfrm>
          <a:off x="4584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165752</xdr:rowOff>
    </xdr:from>
    <xdr:ext cx="405111" cy="259045"/>
    <xdr:sp macro="" textlink="">
      <xdr:nvSpPr>
        <xdr:cNvPr id="168" name="【橋りょう・トンネル】&#10;有形固定資産減価償却率該当値テキスト"/>
        <xdr:cNvSpPr txBox="1"/>
      </xdr:nvSpPr>
      <xdr:spPr>
        <a:xfrm>
          <a:off x="4673600"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25400</xdr:rowOff>
    </xdr:from>
    <xdr:to>
      <xdr:col>20</xdr:col>
      <xdr:colOff>38100</xdr:colOff>
      <xdr:row>61</xdr:row>
      <xdr:rowOff>127000</xdr:rowOff>
    </xdr:to>
    <xdr:sp macro="" textlink="">
      <xdr:nvSpPr>
        <xdr:cNvPr id="169" name="楕円 168"/>
        <xdr:cNvSpPr/>
      </xdr:nvSpPr>
      <xdr:spPr>
        <a:xfrm>
          <a:off x="3746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76200</xdr:rowOff>
    </xdr:to>
    <xdr:cxnSp macro="">
      <xdr:nvCxnSpPr>
        <xdr:cNvPr id="170" name="直線コネクタ 169"/>
        <xdr:cNvCxnSpPr/>
      </xdr:nvCxnSpPr>
      <xdr:spPr>
        <a:xfrm flipV="1">
          <a:off x="3797300" y="105251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33020</xdr:rowOff>
    </xdr:from>
    <xdr:to>
      <xdr:col>15</xdr:col>
      <xdr:colOff>101600</xdr:colOff>
      <xdr:row>61</xdr:row>
      <xdr:rowOff>134620</xdr:rowOff>
    </xdr:to>
    <xdr:sp macro="" textlink="">
      <xdr:nvSpPr>
        <xdr:cNvPr id="171" name="楕円 170"/>
        <xdr:cNvSpPr/>
      </xdr:nvSpPr>
      <xdr:spPr>
        <a:xfrm>
          <a:off x="2857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76200</xdr:rowOff>
    </xdr:from>
    <xdr:to>
      <xdr:col>19</xdr:col>
      <xdr:colOff>177800</xdr:colOff>
      <xdr:row>61</xdr:row>
      <xdr:rowOff>83820</xdr:rowOff>
    </xdr:to>
    <xdr:cxnSp macro="">
      <xdr:nvCxnSpPr>
        <xdr:cNvPr id="172" name="直線コネクタ 171"/>
        <xdr:cNvCxnSpPr/>
      </xdr:nvCxnSpPr>
      <xdr:spPr>
        <a:xfrm flipV="1">
          <a:off x="2908300" y="1053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73"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74"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118127</xdr:rowOff>
    </xdr:from>
    <xdr:ext cx="405111" cy="259045"/>
    <xdr:sp macro="" textlink="">
      <xdr:nvSpPr>
        <xdr:cNvPr id="175" name="n_1mainValue【橋りょう・トンネル】&#10;有形固定資産減価償却率"/>
        <xdr:cNvSpPr txBox="1"/>
      </xdr:nvSpPr>
      <xdr:spPr>
        <a:xfrm>
          <a:off x="3582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125747</xdr:rowOff>
    </xdr:from>
    <xdr:ext cx="405111" cy="259045"/>
    <xdr:sp macro="" textlink="">
      <xdr:nvSpPr>
        <xdr:cNvPr id="176" name="n_2mainValue【橋りょう・トンネル】&#10;有形固定資産減価償却率"/>
        <xdr:cNvSpPr txBox="1"/>
      </xdr:nvSpPr>
      <xdr:spPr>
        <a:xfrm>
          <a:off x="2705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205"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169711</xdr:rowOff>
    </xdr:from>
    <xdr:to>
      <xdr:col>46</xdr:col>
      <xdr:colOff>38100</xdr:colOff>
      <xdr:row>63</xdr:row>
      <xdr:rowOff>99861</xdr:rowOff>
    </xdr:to>
    <xdr:sp macro="" textlink="">
      <xdr:nvSpPr>
        <xdr:cNvPr id="208" name="フローチャート: 判断 207"/>
        <xdr:cNvSpPr/>
      </xdr:nvSpPr>
      <xdr:spPr>
        <a:xfrm>
          <a:off x="8699500" y="1079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98922</xdr:rowOff>
    </xdr:from>
    <xdr:to>
      <xdr:col>55</xdr:col>
      <xdr:colOff>50800</xdr:colOff>
      <xdr:row>63</xdr:row>
      <xdr:rowOff>29072</xdr:rowOff>
    </xdr:to>
    <xdr:sp macro="" textlink="">
      <xdr:nvSpPr>
        <xdr:cNvPr id="214" name="楕円 213"/>
        <xdr:cNvSpPr/>
      </xdr:nvSpPr>
      <xdr:spPr>
        <a:xfrm>
          <a:off x="10426700" y="107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121799</xdr:rowOff>
    </xdr:from>
    <xdr:ext cx="599010" cy="259045"/>
    <xdr:sp macro="" textlink="">
      <xdr:nvSpPr>
        <xdr:cNvPr id="215" name="【橋りょう・トンネル】&#10;一人当たり有形固定資産（償却資産）額該当値テキスト"/>
        <xdr:cNvSpPr txBox="1"/>
      </xdr:nvSpPr>
      <xdr:spPr>
        <a:xfrm>
          <a:off x="10515600" y="1058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111795</xdr:rowOff>
    </xdr:from>
    <xdr:to>
      <xdr:col>50</xdr:col>
      <xdr:colOff>165100</xdr:colOff>
      <xdr:row>63</xdr:row>
      <xdr:rowOff>41945</xdr:rowOff>
    </xdr:to>
    <xdr:sp macro="" textlink="">
      <xdr:nvSpPr>
        <xdr:cNvPr id="216" name="楕円 215"/>
        <xdr:cNvSpPr/>
      </xdr:nvSpPr>
      <xdr:spPr>
        <a:xfrm>
          <a:off x="9588500" y="107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149722</xdr:rowOff>
    </xdr:from>
    <xdr:to>
      <xdr:col>55</xdr:col>
      <xdr:colOff>0</xdr:colOff>
      <xdr:row>62</xdr:row>
      <xdr:rowOff>162595</xdr:rowOff>
    </xdr:to>
    <xdr:cxnSp macro="">
      <xdr:nvCxnSpPr>
        <xdr:cNvPr id="217" name="直線コネクタ 216"/>
        <xdr:cNvCxnSpPr/>
      </xdr:nvCxnSpPr>
      <xdr:spPr>
        <a:xfrm flipV="1">
          <a:off x="9639300" y="10779622"/>
          <a:ext cx="838200" cy="1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118753</xdr:rowOff>
    </xdr:from>
    <xdr:to>
      <xdr:col>46</xdr:col>
      <xdr:colOff>38100</xdr:colOff>
      <xdr:row>63</xdr:row>
      <xdr:rowOff>48903</xdr:rowOff>
    </xdr:to>
    <xdr:sp macro="" textlink="">
      <xdr:nvSpPr>
        <xdr:cNvPr id="218" name="楕円 217"/>
        <xdr:cNvSpPr/>
      </xdr:nvSpPr>
      <xdr:spPr>
        <a:xfrm>
          <a:off x="8699500" y="107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162595</xdr:rowOff>
    </xdr:from>
    <xdr:to>
      <xdr:col>50</xdr:col>
      <xdr:colOff>114300</xdr:colOff>
      <xdr:row>62</xdr:row>
      <xdr:rowOff>169553</xdr:rowOff>
    </xdr:to>
    <xdr:cxnSp macro="">
      <xdr:nvCxnSpPr>
        <xdr:cNvPr id="219" name="直線コネクタ 218"/>
        <xdr:cNvCxnSpPr/>
      </xdr:nvCxnSpPr>
      <xdr:spPr>
        <a:xfrm flipV="1">
          <a:off x="8750300" y="10792495"/>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88647</xdr:rowOff>
    </xdr:from>
    <xdr:ext cx="599010" cy="259045"/>
    <xdr:sp macro="" textlink="">
      <xdr:nvSpPr>
        <xdr:cNvPr id="220" name="n_1aveValue【橋りょう・トンネル】&#10;一人当たり有形固定資産（償却資産）額"/>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90988</xdr:rowOff>
    </xdr:from>
    <xdr:ext cx="599010" cy="259045"/>
    <xdr:sp macro="" textlink="">
      <xdr:nvSpPr>
        <xdr:cNvPr id="221" name="n_2aveValue【橋りょう・トンネル】&#10;一人当たり有形固定資産（償却資産）額"/>
        <xdr:cNvSpPr txBox="1"/>
      </xdr:nvSpPr>
      <xdr:spPr>
        <a:xfrm>
          <a:off x="8450795" y="1089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58472</xdr:rowOff>
    </xdr:from>
    <xdr:ext cx="599010" cy="259045"/>
    <xdr:sp macro="" textlink="">
      <xdr:nvSpPr>
        <xdr:cNvPr id="222" name="n_1mainValue【橋りょう・トンネル】&#10;一人当たり有形固定資産（償却資産）額"/>
        <xdr:cNvSpPr txBox="1"/>
      </xdr:nvSpPr>
      <xdr:spPr>
        <a:xfrm>
          <a:off x="9327095" y="1051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65430</xdr:rowOff>
    </xdr:from>
    <xdr:ext cx="599010" cy="259045"/>
    <xdr:sp macro="" textlink="">
      <xdr:nvSpPr>
        <xdr:cNvPr id="223" name="n_2mainValue【橋りょう・トンネル】&#10;一人当たり有形固定資産（償却資産）額"/>
        <xdr:cNvSpPr txBox="1"/>
      </xdr:nvSpPr>
      <xdr:spPr>
        <a:xfrm>
          <a:off x="8450795" y="1052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7" name="フローチャート: 判断 256"/>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96701</xdr:rowOff>
    </xdr:from>
    <xdr:to>
      <xdr:col>24</xdr:col>
      <xdr:colOff>114300</xdr:colOff>
      <xdr:row>80</xdr:row>
      <xdr:rowOff>26851</xdr:rowOff>
    </xdr:to>
    <xdr:sp macro="" textlink="">
      <xdr:nvSpPr>
        <xdr:cNvPr id="263" name="楕円 262"/>
        <xdr:cNvSpPr/>
      </xdr:nvSpPr>
      <xdr:spPr>
        <a:xfrm>
          <a:off x="45847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119578</xdr:rowOff>
    </xdr:from>
    <xdr:ext cx="405111" cy="259045"/>
    <xdr:sp macro="" textlink="">
      <xdr:nvSpPr>
        <xdr:cNvPr id="264" name="【公営住宅】&#10;有形固定資産減価償却率該当値テキスト"/>
        <xdr:cNvSpPr txBox="1"/>
      </xdr:nvSpPr>
      <xdr:spPr>
        <a:xfrm>
          <a:off x="4673600" y="1349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129358</xdr:rowOff>
    </xdr:from>
    <xdr:to>
      <xdr:col>20</xdr:col>
      <xdr:colOff>38100</xdr:colOff>
      <xdr:row>79</xdr:row>
      <xdr:rowOff>59508</xdr:rowOff>
    </xdr:to>
    <xdr:sp macro="" textlink="">
      <xdr:nvSpPr>
        <xdr:cNvPr id="265" name="楕円 264"/>
        <xdr:cNvSpPr/>
      </xdr:nvSpPr>
      <xdr:spPr>
        <a:xfrm>
          <a:off x="3746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8708</xdr:rowOff>
    </xdr:from>
    <xdr:to>
      <xdr:col>24</xdr:col>
      <xdr:colOff>63500</xdr:colOff>
      <xdr:row>79</xdr:row>
      <xdr:rowOff>147501</xdr:rowOff>
    </xdr:to>
    <xdr:cxnSp macro="">
      <xdr:nvCxnSpPr>
        <xdr:cNvPr id="266" name="直線コネクタ 265"/>
        <xdr:cNvCxnSpPr/>
      </xdr:nvCxnSpPr>
      <xdr:spPr>
        <a:xfrm>
          <a:off x="3797300" y="13553258"/>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23223</xdr:rowOff>
    </xdr:from>
    <xdr:to>
      <xdr:col>15</xdr:col>
      <xdr:colOff>101600</xdr:colOff>
      <xdr:row>78</xdr:row>
      <xdr:rowOff>124823</xdr:rowOff>
    </xdr:to>
    <xdr:sp macro="" textlink="">
      <xdr:nvSpPr>
        <xdr:cNvPr id="267" name="楕円 266"/>
        <xdr:cNvSpPr/>
      </xdr:nvSpPr>
      <xdr:spPr>
        <a:xfrm>
          <a:off x="2857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74023</xdr:rowOff>
    </xdr:from>
    <xdr:to>
      <xdr:col>19</xdr:col>
      <xdr:colOff>177800</xdr:colOff>
      <xdr:row>79</xdr:row>
      <xdr:rowOff>8708</xdr:rowOff>
    </xdr:to>
    <xdr:cxnSp macro="">
      <xdr:nvCxnSpPr>
        <xdr:cNvPr id="268" name="直線コネクタ 267"/>
        <xdr:cNvCxnSpPr/>
      </xdr:nvCxnSpPr>
      <xdr:spPr>
        <a:xfrm>
          <a:off x="2908300" y="13447123"/>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119215</xdr:rowOff>
    </xdr:from>
    <xdr:ext cx="405111" cy="259045"/>
    <xdr:sp macro="" textlink="">
      <xdr:nvSpPr>
        <xdr:cNvPr id="270" name="n_2aveValue【公営住宅】&#10;有形固定資産減価償却率"/>
        <xdr:cNvSpPr txBox="1"/>
      </xdr:nvSpPr>
      <xdr:spPr>
        <a:xfrm>
          <a:off x="2705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76035</xdr:rowOff>
    </xdr:from>
    <xdr:ext cx="405111" cy="259045"/>
    <xdr:sp macro="" textlink="">
      <xdr:nvSpPr>
        <xdr:cNvPr id="271" name="n_1mainValue【公営住宅】&#10;有形固定資産減価償却率"/>
        <xdr:cNvSpPr txBox="1"/>
      </xdr:nvSpPr>
      <xdr:spPr>
        <a:xfrm>
          <a:off x="35820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141350</xdr:rowOff>
    </xdr:from>
    <xdr:ext cx="405111" cy="259045"/>
    <xdr:sp macro="" textlink="">
      <xdr:nvSpPr>
        <xdr:cNvPr id="272" name="n_2mainValue【公営住宅】&#10;有形固定資産減価償却率"/>
        <xdr:cNvSpPr txBox="1"/>
      </xdr:nvSpPr>
      <xdr:spPr>
        <a:xfrm>
          <a:off x="2705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99"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17018</xdr:rowOff>
    </xdr:from>
    <xdr:to>
      <xdr:col>46</xdr:col>
      <xdr:colOff>38100</xdr:colOff>
      <xdr:row>84</xdr:row>
      <xdr:rowOff>118618</xdr:rowOff>
    </xdr:to>
    <xdr:sp macro="" textlink="">
      <xdr:nvSpPr>
        <xdr:cNvPr id="302" name="フローチャート: 判断 301"/>
        <xdr:cNvSpPr/>
      </xdr:nvSpPr>
      <xdr:spPr>
        <a:xfrm>
          <a:off x="8699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146634</xdr:rowOff>
    </xdr:from>
    <xdr:to>
      <xdr:col>55</xdr:col>
      <xdr:colOff>50800</xdr:colOff>
      <xdr:row>81</xdr:row>
      <xdr:rowOff>76784</xdr:rowOff>
    </xdr:to>
    <xdr:sp macro="" textlink="">
      <xdr:nvSpPr>
        <xdr:cNvPr id="308" name="楕円 307"/>
        <xdr:cNvSpPr/>
      </xdr:nvSpPr>
      <xdr:spPr>
        <a:xfrm>
          <a:off x="10426700" y="138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169511</xdr:rowOff>
    </xdr:from>
    <xdr:ext cx="469744" cy="259045"/>
    <xdr:sp macro="" textlink="">
      <xdr:nvSpPr>
        <xdr:cNvPr id="309" name="【公営住宅】&#10;一人当たり面積該当値テキスト"/>
        <xdr:cNvSpPr txBox="1"/>
      </xdr:nvSpPr>
      <xdr:spPr>
        <a:xfrm>
          <a:off x="10515600" y="137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22276</xdr:rowOff>
    </xdr:from>
    <xdr:to>
      <xdr:col>50</xdr:col>
      <xdr:colOff>165100</xdr:colOff>
      <xdr:row>81</xdr:row>
      <xdr:rowOff>123876</xdr:rowOff>
    </xdr:to>
    <xdr:sp macro="" textlink="">
      <xdr:nvSpPr>
        <xdr:cNvPr id="310" name="楕円 309"/>
        <xdr:cNvSpPr/>
      </xdr:nvSpPr>
      <xdr:spPr>
        <a:xfrm>
          <a:off x="9588500" y="139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25984</xdr:rowOff>
    </xdr:from>
    <xdr:to>
      <xdr:col>55</xdr:col>
      <xdr:colOff>0</xdr:colOff>
      <xdr:row>81</xdr:row>
      <xdr:rowOff>73076</xdr:rowOff>
    </xdr:to>
    <xdr:cxnSp macro="">
      <xdr:nvCxnSpPr>
        <xdr:cNvPr id="311" name="直線コネクタ 310"/>
        <xdr:cNvCxnSpPr/>
      </xdr:nvCxnSpPr>
      <xdr:spPr>
        <a:xfrm flipV="1">
          <a:off x="9639300" y="13913434"/>
          <a:ext cx="8382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35992</xdr:rowOff>
    </xdr:from>
    <xdr:to>
      <xdr:col>46</xdr:col>
      <xdr:colOff>38100</xdr:colOff>
      <xdr:row>81</xdr:row>
      <xdr:rowOff>137592</xdr:rowOff>
    </xdr:to>
    <xdr:sp macro="" textlink="">
      <xdr:nvSpPr>
        <xdr:cNvPr id="312" name="楕円 311"/>
        <xdr:cNvSpPr/>
      </xdr:nvSpPr>
      <xdr:spPr>
        <a:xfrm>
          <a:off x="8699500" y="1392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73076</xdr:rowOff>
    </xdr:from>
    <xdr:to>
      <xdr:col>50</xdr:col>
      <xdr:colOff>114300</xdr:colOff>
      <xdr:row>81</xdr:row>
      <xdr:rowOff>86792</xdr:rowOff>
    </xdr:to>
    <xdr:cxnSp macro="">
      <xdr:nvCxnSpPr>
        <xdr:cNvPr id="313" name="直線コネクタ 312"/>
        <xdr:cNvCxnSpPr/>
      </xdr:nvCxnSpPr>
      <xdr:spPr>
        <a:xfrm flipV="1">
          <a:off x="8750300" y="139605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14"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109745</xdr:rowOff>
    </xdr:from>
    <xdr:ext cx="469744" cy="259045"/>
    <xdr:sp macro="" textlink="">
      <xdr:nvSpPr>
        <xdr:cNvPr id="315" name="n_2aveValue【公営住宅】&#10;一人当たり面積"/>
        <xdr:cNvSpPr txBox="1"/>
      </xdr:nvSpPr>
      <xdr:spPr>
        <a:xfrm>
          <a:off x="8515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140403</xdr:rowOff>
    </xdr:from>
    <xdr:ext cx="469744" cy="259045"/>
    <xdr:sp macro="" textlink="">
      <xdr:nvSpPr>
        <xdr:cNvPr id="316" name="n_1mainValue【公営住宅】&#10;一人当たり面積"/>
        <xdr:cNvSpPr txBox="1"/>
      </xdr:nvSpPr>
      <xdr:spPr>
        <a:xfrm>
          <a:off x="9391727" y="1368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154119</xdr:rowOff>
    </xdr:from>
    <xdr:ext cx="469744" cy="259045"/>
    <xdr:sp macro="" textlink="">
      <xdr:nvSpPr>
        <xdr:cNvPr id="317" name="n_2mainValue【公営住宅】&#10;一人当たり面積"/>
        <xdr:cNvSpPr txBox="1"/>
      </xdr:nvSpPr>
      <xdr:spPr>
        <a:xfrm>
          <a:off x="8515427" y="1369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63"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109220</xdr:rowOff>
    </xdr:from>
    <xdr:to>
      <xdr:col>76</xdr:col>
      <xdr:colOff>165100</xdr:colOff>
      <xdr:row>39</xdr:row>
      <xdr:rowOff>39370</xdr:rowOff>
    </xdr:to>
    <xdr:sp macro="" textlink="">
      <xdr:nvSpPr>
        <xdr:cNvPr id="366" name="フローチャート: 判断 365"/>
        <xdr:cNvSpPr/>
      </xdr:nvSpPr>
      <xdr:spPr>
        <a:xfrm>
          <a:off x="14541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72" name="楕円 371"/>
        <xdr:cNvSpPr/>
      </xdr:nvSpPr>
      <xdr:spPr>
        <a:xfrm>
          <a:off x="16268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99712</xdr:rowOff>
    </xdr:from>
    <xdr:ext cx="405111" cy="259045"/>
    <xdr:sp macro="" textlink="">
      <xdr:nvSpPr>
        <xdr:cNvPr id="373" name="【認定こども園・幼稚園・保育所】&#10;有形固定資産減価償却率該当値テキスト"/>
        <xdr:cNvSpPr txBox="1"/>
      </xdr:nvSpPr>
      <xdr:spPr>
        <a:xfrm>
          <a:off x="16357600"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374" name="楕円 373"/>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127635</xdr:rowOff>
    </xdr:from>
    <xdr:to>
      <xdr:col>85</xdr:col>
      <xdr:colOff>127000</xdr:colOff>
      <xdr:row>37</xdr:row>
      <xdr:rowOff>156210</xdr:rowOff>
    </xdr:to>
    <xdr:cxnSp macro="">
      <xdr:nvCxnSpPr>
        <xdr:cNvPr id="375" name="直線コネクタ 374"/>
        <xdr:cNvCxnSpPr/>
      </xdr:nvCxnSpPr>
      <xdr:spPr>
        <a:xfrm flipV="1">
          <a:off x="15481300" y="64712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76"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55897</xdr:rowOff>
    </xdr:from>
    <xdr:ext cx="405111" cy="259045"/>
    <xdr:sp macro="" textlink="">
      <xdr:nvSpPr>
        <xdr:cNvPr id="377" name="n_2aveValue【認定こども園・幼稚園・保育所】&#10;有形固定資産減価償却率"/>
        <xdr:cNvSpPr txBox="1"/>
      </xdr:nvSpPr>
      <xdr:spPr>
        <a:xfrm>
          <a:off x="143897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52087</xdr:rowOff>
    </xdr:from>
    <xdr:ext cx="405111" cy="259045"/>
    <xdr:sp macro="" textlink="">
      <xdr:nvSpPr>
        <xdr:cNvPr id="378" name="n_1mainValue【認定こども園・幼稚園・保育所】&#10;有形固定資産減価償却率"/>
        <xdr:cNvSpPr txBox="1"/>
      </xdr:nvSpPr>
      <xdr:spPr>
        <a:xfrm>
          <a:off x="15266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0" name="テキスト ボックス 38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2" name="テキスト ボックス 39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4" name="テキスト ボックス 39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6" name="テキスト ボックス 39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0" name="直線コネクタ 399"/>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1"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2" name="直線コネクタ 401"/>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3"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4" name="直線コネクタ 403"/>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405" name="【認定こども園・幼稚園・保育所】&#10;一人当たり面積平均値テキスト"/>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06" name="フローチャート: 判断 405"/>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07" name="フローチャート: 判断 406"/>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59690</xdr:rowOff>
    </xdr:from>
    <xdr:to>
      <xdr:col>107</xdr:col>
      <xdr:colOff>101600</xdr:colOff>
      <xdr:row>37</xdr:row>
      <xdr:rowOff>161290</xdr:rowOff>
    </xdr:to>
    <xdr:sp macro="" textlink="">
      <xdr:nvSpPr>
        <xdr:cNvPr id="408" name="フローチャート: 判断 407"/>
        <xdr:cNvSpPr/>
      </xdr:nvSpPr>
      <xdr:spPr>
        <a:xfrm>
          <a:off x="2038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14" name="楕円 413"/>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15" name="【認定こども園・幼稚園・保育所】&#10;一人当たり面積該当値テキスト"/>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132842</xdr:rowOff>
    </xdr:from>
    <xdr:to>
      <xdr:col>112</xdr:col>
      <xdr:colOff>38100</xdr:colOff>
      <xdr:row>41</xdr:row>
      <xdr:rowOff>62992</xdr:rowOff>
    </xdr:to>
    <xdr:sp macro="" textlink="">
      <xdr:nvSpPr>
        <xdr:cNvPr id="416" name="楕円 415"/>
        <xdr:cNvSpPr/>
      </xdr:nvSpPr>
      <xdr:spPr>
        <a:xfrm>
          <a:off x="21272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12192</xdr:rowOff>
    </xdr:to>
    <xdr:cxnSp macro="">
      <xdr:nvCxnSpPr>
        <xdr:cNvPr id="417" name="直線コネクタ 416"/>
        <xdr:cNvCxnSpPr/>
      </xdr:nvCxnSpPr>
      <xdr:spPr>
        <a:xfrm flipV="1">
          <a:off x="21323300" y="703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418"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419" name="n_2aveValue【認定こども園・幼稚園・保育所】&#10;一人当たり面積"/>
        <xdr:cNvSpPr txBox="1"/>
      </xdr:nvSpPr>
      <xdr:spPr>
        <a:xfrm>
          <a:off x="20199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54119</xdr:rowOff>
    </xdr:from>
    <xdr:ext cx="469744" cy="259045"/>
    <xdr:sp macro="" textlink="">
      <xdr:nvSpPr>
        <xdr:cNvPr id="420" name="n_1mainValue【認定こども園・幼稚園・保育所】&#10;一人当たり面積"/>
        <xdr:cNvSpPr txBox="1"/>
      </xdr:nvSpPr>
      <xdr:spPr>
        <a:xfrm>
          <a:off x="210757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1" name="テキスト ボックス 4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45" name="直線コネクタ 444"/>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46"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47" name="直線コネクタ 446"/>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48"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49" name="直線コネクタ 448"/>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50" name="【学校施設】&#10;有形固定資産減価償却率平均値テキスト"/>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1" name="フローチャート: 判断 450"/>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2" name="フローチャート: 判断 451"/>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57785</xdr:rowOff>
    </xdr:from>
    <xdr:to>
      <xdr:col>76</xdr:col>
      <xdr:colOff>165100</xdr:colOff>
      <xdr:row>60</xdr:row>
      <xdr:rowOff>159385</xdr:rowOff>
    </xdr:to>
    <xdr:sp macro="" textlink="">
      <xdr:nvSpPr>
        <xdr:cNvPr id="453" name="フローチャート: 判断 452"/>
        <xdr:cNvSpPr/>
      </xdr:nvSpPr>
      <xdr:spPr>
        <a:xfrm>
          <a:off x="14541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154940</xdr:rowOff>
    </xdr:from>
    <xdr:to>
      <xdr:col>85</xdr:col>
      <xdr:colOff>177800</xdr:colOff>
      <xdr:row>64</xdr:row>
      <xdr:rowOff>85090</xdr:rowOff>
    </xdr:to>
    <xdr:sp macro="" textlink="">
      <xdr:nvSpPr>
        <xdr:cNvPr id="459" name="楕円 458"/>
        <xdr:cNvSpPr/>
      </xdr:nvSpPr>
      <xdr:spPr>
        <a:xfrm>
          <a:off x="16268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133367</xdr:rowOff>
    </xdr:from>
    <xdr:ext cx="405111" cy="259045"/>
    <xdr:sp macro="" textlink="">
      <xdr:nvSpPr>
        <xdr:cNvPr id="460" name="【学校施設】&#10;有形固定資産減価償却率該当値テキスト"/>
        <xdr:cNvSpPr txBox="1"/>
      </xdr:nvSpPr>
      <xdr:spPr>
        <a:xfrm>
          <a:off x="16357600"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13970</xdr:rowOff>
    </xdr:from>
    <xdr:to>
      <xdr:col>81</xdr:col>
      <xdr:colOff>101600</xdr:colOff>
      <xdr:row>64</xdr:row>
      <xdr:rowOff>115570</xdr:rowOff>
    </xdr:to>
    <xdr:sp macro="" textlink="">
      <xdr:nvSpPr>
        <xdr:cNvPr id="461" name="楕円 460"/>
        <xdr:cNvSpPr/>
      </xdr:nvSpPr>
      <xdr:spPr>
        <a:xfrm>
          <a:off x="15430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34290</xdr:rowOff>
    </xdr:from>
    <xdr:to>
      <xdr:col>85</xdr:col>
      <xdr:colOff>127000</xdr:colOff>
      <xdr:row>64</xdr:row>
      <xdr:rowOff>64770</xdr:rowOff>
    </xdr:to>
    <xdr:cxnSp macro="">
      <xdr:nvCxnSpPr>
        <xdr:cNvPr id="462" name="直線コネクタ 461"/>
        <xdr:cNvCxnSpPr/>
      </xdr:nvCxnSpPr>
      <xdr:spPr>
        <a:xfrm flipV="1">
          <a:off x="15481300" y="110070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463" name="楕円 462"/>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53340</xdr:rowOff>
    </xdr:from>
    <xdr:to>
      <xdr:col>81</xdr:col>
      <xdr:colOff>50800</xdr:colOff>
      <xdr:row>64</xdr:row>
      <xdr:rowOff>64770</xdr:rowOff>
    </xdr:to>
    <xdr:cxnSp macro="">
      <xdr:nvCxnSpPr>
        <xdr:cNvPr id="464" name="直線コネクタ 463"/>
        <xdr:cNvCxnSpPr/>
      </xdr:nvCxnSpPr>
      <xdr:spPr>
        <a:xfrm>
          <a:off x="14592300" y="1068324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465"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4462</xdr:rowOff>
    </xdr:from>
    <xdr:ext cx="405111" cy="259045"/>
    <xdr:sp macro="" textlink="">
      <xdr:nvSpPr>
        <xdr:cNvPr id="466" name="n_2aveValue【学校施設】&#10;有形固定資産減価償却率"/>
        <xdr:cNvSpPr txBox="1"/>
      </xdr:nvSpPr>
      <xdr:spPr>
        <a:xfrm>
          <a:off x="14389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106697</xdr:rowOff>
    </xdr:from>
    <xdr:ext cx="405111" cy="259045"/>
    <xdr:sp macro="" textlink="">
      <xdr:nvSpPr>
        <xdr:cNvPr id="467" name="n_1mainValue【学校施設】&#10;有形固定資産減価償却率"/>
        <xdr:cNvSpPr txBox="1"/>
      </xdr:nvSpPr>
      <xdr:spPr>
        <a:xfrm>
          <a:off x="15266044"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468" name="n_2mainValue【学校施設】&#10;有形固定資産減価償却率"/>
        <xdr:cNvSpPr txBox="1"/>
      </xdr:nvSpPr>
      <xdr:spPr>
        <a:xfrm>
          <a:off x="14389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0" name="直線コネクタ 489"/>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1"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2" name="直線コネクタ 491"/>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93"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94" name="直線コネクタ 493"/>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95"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96" name="フローチャート: 判断 495"/>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97" name="フローチャート: 判断 496"/>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77674</xdr:rowOff>
    </xdr:from>
    <xdr:to>
      <xdr:col>107</xdr:col>
      <xdr:colOff>101600</xdr:colOff>
      <xdr:row>61</xdr:row>
      <xdr:rowOff>7824</xdr:rowOff>
    </xdr:to>
    <xdr:sp macro="" textlink="">
      <xdr:nvSpPr>
        <xdr:cNvPr id="498" name="フローチャート: 判断 497"/>
        <xdr:cNvSpPr/>
      </xdr:nvSpPr>
      <xdr:spPr>
        <a:xfrm>
          <a:off x="20383500" y="103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73330</xdr:rowOff>
    </xdr:from>
    <xdr:to>
      <xdr:col>116</xdr:col>
      <xdr:colOff>114300</xdr:colOff>
      <xdr:row>56</xdr:row>
      <xdr:rowOff>3480</xdr:rowOff>
    </xdr:to>
    <xdr:sp macro="" textlink="">
      <xdr:nvSpPr>
        <xdr:cNvPr id="504" name="楕円 503"/>
        <xdr:cNvSpPr/>
      </xdr:nvSpPr>
      <xdr:spPr>
        <a:xfrm>
          <a:off x="22110700" y="95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26357</xdr:rowOff>
    </xdr:from>
    <xdr:ext cx="469744" cy="259045"/>
    <xdr:sp macro="" textlink="">
      <xdr:nvSpPr>
        <xdr:cNvPr id="505" name="【学校施設】&#10;一人当たり面積該当値テキスト"/>
        <xdr:cNvSpPr txBox="1"/>
      </xdr:nvSpPr>
      <xdr:spPr>
        <a:xfrm>
          <a:off x="22199600" y="945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108077</xdr:rowOff>
    </xdr:from>
    <xdr:to>
      <xdr:col>112</xdr:col>
      <xdr:colOff>38100</xdr:colOff>
      <xdr:row>56</xdr:row>
      <xdr:rowOff>38227</xdr:rowOff>
    </xdr:to>
    <xdr:sp macro="" textlink="">
      <xdr:nvSpPr>
        <xdr:cNvPr id="506" name="楕円 505"/>
        <xdr:cNvSpPr/>
      </xdr:nvSpPr>
      <xdr:spPr>
        <a:xfrm>
          <a:off x="21272500" y="95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124130</xdr:rowOff>
    </xdr:from>
    <xdr:to>
      <xdr:col>116</xdr:col>
      <xdr:colOff>63500</xdr:colOff>
      <xdr:row>55</xdr:row>
      <xdr:rowOff>158877</xdr:rowOff>
    </xdr:to>
    <xdr:cxnSp macro="">
      <xdr:nvCxnSpPr>
        <xdr:cNvPr id="507" name="直線コネクタ 506"/>
        <xdr:cNvCxnSpPr/>
      </xdr:nvCxnSpPr>
      <xdr:spPr>
        <a:xfrm flipV="1">
          <a:off x="21323300" y="9553880"/>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121107</xdr:rowOff>
    </xdr:from>
    <xdr:to>
      <xdr:col>107</xdr:col>
      <xdr:colOff>101600</xdr:colOff>
      <xdr:row>56</xdr:row>
      <xdr:rowOff>51257</xdr:rowOff>
    </xdr:to>
    <xdr:sp macro="" textlink="">
      <xdr:nvSpPr>
        <xdr:cNvPr id="508" name="楕円 507"/>
        <xdr:cNvSpPr/>
      </xdr:nvSpPr>
      <xdr:spPr>
        <a:xfrm>
          <a:off x="20383500" y="95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158877</xdr:rowOff>
    </xdr:from>
    <xdr:to>
      <xdr:col>111</xdr:col>
      <xdr:colOff>177800</xdr:colOff>
      <xdr:row>56</xdr:row>
      <xdr:rowOff>457</xdr:rowOff>
    </xdr:to>
    <xdr:cxnSp macro="">
      <xdr:nvCxnSpPr>
        <xdr:cNvPr id="509" name="直線コネクタ 508"/>
        <xdr:cNvCxnSpPr/>
      </xdr:nvCxnSpPr>
      <xdr:spPr>
        <a:xfrm flipV="1">
          <a:off x="20434300" y="958862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510"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170401</xdr:rowOff>
    </xdr:from>
    <xdr:ext cx="469744" cy="259045"/>
    <xdr:sp macro="" textlink="">
      <xdr:nvSpPr>
        <xdr:cNvPr id="511" name="n_2aveValue【学校施設】&#10;一人当たり面積"/>
        <xdr:cNvSpPr txBox="1"/>
      </xdr:nvSpPr>
      <xdr:spPr>
        <a:xfrm>
          <a:off x="20199427" y="1045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54754</xdr:rowOff>
    </xdr:from>
    <xdr:ext cx="469744" cy="259045"/>
    <xdr:sp macro="" textlink="">
      <xdr:nvSpPr>
        <xdr:cNvPr id="512" name="n_1mainValue【学校施設】&#10;一人当たり面積"/>
        <xdr:cNvSpPr txBox="1"/>
      </xdr:nvSpPr>
      <xdr:spPr>
        <a:xfrm>
          <a:off x="21075727" y="9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67784</xdr:rowOff>
    </xdr:from>
    <xdr:ext cx="469744" cy="259045"/>
    <xdr:sp macro="" textlink="">
      <xdr:nvSpPr>
        <xdr:cNvPr id="513" name="n_2mainValue【学校施設】&#10;一人当たり面積"/>
        <xdr:cNvSpPr txBox="1"/>
      </xdr:nvSpPr>
      <xdr:spPr>
        <a:xfrm>
          <a:off x="20199427" y="93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4" name="直線コネクタ 5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5" name="テキスト ボックス 52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6" name="直線コネクタ 5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7" name="テキスト ボックス 5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8" name="直線コネクタ 5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9" name="テキスト ボックス 5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0" name="直線コネクタ 5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1" name="テキスト ボックス 5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2" name="直線コネクタ 5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3" name="テキスト ボックス 5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4" name="直線コネクタ 5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5" name="テキスト ボックス 53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7" name="テキスト ボックス 5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39" name="直線コネクタ 538"/>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0"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1" name="直線コネクタ 540"/>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3" name="直線コネクタ 54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44" name="【児童館】&#10;有形固定資産減価償却率平均値テキスト"/>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45" name="フローチャート: 判断 544"/>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46" name="フローチャート: 判断 545"/>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47" name="フローチャート: 判断 546"/>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98334</xdr:rowOff>
    </xdr:from>
    <xdr:to>
      <xdr:col>85</xdr:col>
      <xdr:colOff>177800</xdr:colOff>
      <xdr:row>81</xdr:row>
      <xdr:rowOff>28484</xdr:rowOff>
    </xdr:to>
    <xdr:sp macro="" textlink="">
      <xdr:nvSpPr>
        <xdr:cNvPr id="553" name="楕円 552"/>
        <xdr:cNvSpPr/>
      </xdr:nvSpPr>
      <xdr:spPr>
        <a:xfrm>
          <a:off x="16268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121211</xdr:rowOff>
    </xdr:from>
    <xdr:ext cx="405111" cy="259045"/>
    <xdr:sp macro="" textlink="">
      <xdr:nvSpPr>
        <xdr:cNvPr id="554" name="【児童館】&#10;有形固定資産減価償却率該当値テキスト"/>
        <xdr:cNvSpPr txBox="1"/>
      </xdr:nvSpPr>
      <xdr:spPr>
        <a:xfrm>
          <a:off x="1635760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127726</xdr:rowOff>
    </xdr:from>
    <xdr:to>
      <xdr:col>81</xdr:col>
      <xdr:colOff>101600</xdr:colOff>
      <xdr:row>81</xdr:row>
      <xdr:rowOff>57876</xdr:rowOff>
    </xdr:to>
    <xdr:sp macro="" textlink="">
      <xdr:nvSpPr>
        <xdr:cNvPr id="555" name="楕円 554"/>
        <xdr:cNvSpPr/>
      </xdr:nvSpPr>
      <xdr:spPr>
        <a:xfrm>
          <a:off x="15430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149134</xdr:rowOff>
    </xdr:from>
    <xdr:to>
      <xdr:col>85</xdr:col>
      <xdr:colOff>127000</xdr:colOff>
      <xdr:row>81</xdr:row>
      <xdr:rowOff>7076</xdr:rowOff>
    </xdr:to>
    <xdr:cxnSp macro="">
      <xdr:nvCxnSpPr>
        <xdr:cNvPr id="556" name="直線コネクタ 555"/>
        <xdr:cNvCxnSpPr/>
      </xdr:nvCxnSpPr>
      <xdr:spPr>
        <a:xfrm flipV="1">
          <a:off x="15481300" y="138651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155484</xdr:rowOff>
    </xdr:from>
    <xdr:to>
      <xdr:col>76</xdr:col>
      <xdr:colOff>165100</xdr:colOff>
      <xdr:row>81</xdr:row>
      <xdr:rowOff>85634</xdr:rowOff>
    </xdr:to>
    <xdr:sp macro="" textlink="">
      <xdr:nvSpPr>
        <xdr:cNvPr id="557" name="楕円 556"/>
        <xdr:cNvSpPr/>
      </xdr:nvSpPr>
      <xdr:spPr>
        <a:xfrm>
          <a:off x="14541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7076</xdr:rowOff>
    </xdr:from>
    <xdr:to>
      <xdr:col>81</xdr:col>
      <xdr:colOff>50800</xdr:colOff>
      <xdr:row>81</xdr:row>
      <xdr:rowOff>34834</xdr:rowOff>
    </xdr:to>
    <xdr:cxnSp macro="">
      <xdr:nvCxnSpPr>
        <xdr:cNvPr id="558" name="直線コネクタ 557"/>
        <xdr:cNvCxnSpPr/>
      </xdr:nvCxnSpPr>
      <xdr:spPr>
        <a:xfrm flipV="1">
          <a:off x="14592300" y="138945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152779</xdr:rowOff>
    </xdr:from>
    <xdr:ext cx="405111" cy="259045"/>
    <xdr:sp macro="" textlink="">
      <xdr:nvSpPr>
        <xdr:cNvPr id="559" name="n_1aveValue【児童館】&#10;有形固定資産減価償却率"/>
        <xdr:cNvSpPr txBox="1"/>
      </xdr:nvSpPr>
      <xdr:spPr>
        <a:xfrm>
          <a:off x="15266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560" name="n_2aveValue【児童館】&#10;有形固定資産減価償却率"/>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49003</xdr:rowOff>
    </xdr:from>
    <xdr:ext cx="405111" cy="259045"/>
    <xdr:sp macro="" textlink="">
      <xdr:nvSpPr>
        <xdr:cNvPr id="561" name="n_1mainValue【児童館】&#10;有形固定資産減価償却率"/>
        <xdr:cNvSpPr txBox="1"/>
      </xdr:nvSpPr>
      <xdr:spPr>
        <a:xfrm>
          <a:off x="152660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76761</xdr:rowOff>
    </xdr:from>
    <xdr:ext cx="405111" cy="259045"/>
    <xdr:sp macro="" textlink="">
      <xdr:nvSpPr>
        <xdr:cNvPr id="562" name="n_2mainValue【児童館】&#10;有形固定資産減価償却率"/>
        <xdr:cNvSpPr txBox="1"/>
      </xdr:nvSpPr>
      <xdr:spPr>
        <a:xfrm>
          <a:off x="14389744" y="1396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86" name="直線コネクタ 585"/>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87" name="【児童館】&#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88" name="直線コネクタ 587"/>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89"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90" name="直線コネクタ 58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72407</xdr:rowOff>
    </xdr:from>
    <xdr:ext cx="469744" cy="259045"/>
    <xdr:sp macro="" textlink="">
      <xdr:nvSpPr>
        <xdr:cNvPr id="591" name="【児童館】&#10;一人当たり面積平均値テキスト"/>
        <xdr:cNvSpPr txBox="1"/>
      </xdr:nvSpPr>
      <xdr:spPr>
        <a:xfrm>
          <a:off x="22199600" y="14645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92" name="フローチャート: 判断 591"/>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93" name="フローチャート: 判断 592"/>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74930</xdr:rowOff>
    </xdr:from>
    <xdr:to>
      <xdr:col>107</xdr:col>
      <xdr:colOff>101600</xdr:colOff>
      <xdr:row>86</xdr:row>
      <xdr:rowOff>5080</xdr:rowOff>
    </xdr:to>
    <xdr:sp macro="" textlink="">
      <xdr:nvSpPr>
        <xdr:cNvPr id="594" name="フローチャート: 判断 593"/>
        <xdr:cNvSpPr/>
      </xdr:nvSpPr>
      <xdr:spPr>
        <a:xfrm>
          <a:off x="203835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78739</xdr:rowOff>
    </xdr:from>
    <xdr:to>
      <xdr:col>116</xdr:col>
      <xdr:colOff>114300</xdr:colOff>
      <xdr:row>79</xdr:row>
      <xdr:rowOff>8889</xdr:rowOff>
    </xdr:to>
    <xdr:sp macro="" textlink="">
      <xdr:nvSpPr>
        <xdr:cNvPr id="600" name="楕円 599"/>
        <xdr:cNvSpPr/>
      </xdr:nvSpPr>
      <xdr:spPr>
        <a:xfrm>
          <a:off x="22110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31766</xdr:rowOff>
    </xdr:from>
    <xdr:ext cx="469744" cy="259045"/>
    <xdr:sp macro="" textlink="">
      <xdr:nvSpPr>
        <xdr:cNvPr id="601" name="【児童館】&#10;一人当たり面積該当値テキスト"/>
        <xdr:cNvSpPr txBox="1"/>
      </xdr:nvSpPr>
      <xdr:spPr>
        <a:xfrm>
          <a:off x="22199600"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111125</xdr:rowOff>
    </xdr:from>
    <xdr:to>
      <xdr:col>112</xdr:col>
      <xdr:colOff>38100</xdr:colOff>
      <xdr:row>79</xdr:row>
      <xdr:rowOff>41275</xdr:rowOff>
    </xdr:to>
    <xdr:sp macro="" textlink="">
      <xdr:nvSpPr>
        <xdr:cNvPr id="602" name="楕円 601"/>
        <xdr:cNvSpPr/>
      </xdr:nvSpPr>
      <xdr:spPr>
        <a:xfrm>
          <a:off x="21272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129539</xdr:rowOff>
    </xdr:from>
    <xdr:to>
      <xdr:col>116</xdr:col>
      <xdr:colOff>63500</xdr:colOff>
      <xdr:row>78</xdr:row>
      <xdr:rowOff>161925</xdr:rowOff>
    </xdr:to>
    <xdr:cxnSp macro="">
      <xdr:nvCxnSpPr>
        <xdr:cNvPr id="603" name="直線コネクタ 602"/>
        <xdr:cNvCxnSpPr/>
      </xdr:nvCxnSpPr>
      <xdr:spPr>
        <a:xfrm flipV="1">
          <a:off x="21323300" y="135026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141605</xdr:rowOff>
    </xdr:from>
    <xdr:to>
      <xdr:col>107</xdr:col>
      <xdr:colOff>101600</xdr:colOff>
      <xdr:row>79</xdr:row>
      <xdr:rowOff>71755</xdr:rowOff>
    </xdr:to>
    <xdr:sp macro="" textlink="">
      <xdr:nvSpPr>
        <xdr:cNvPr id="604" name="楕円 603"/>
        <xdr:cNvSpPr/>
      </xdr:nvSpPr>
      <xdr:spPr>
        <a:xfrm>
          <a:off x="20383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161925</xdr:rowOff>
    </xdr:from>
    <xdr:to>
      <xdr:col>111</xdr:col>
      <xdr:colOff>177800</xdr:colOff>
      <xdr:row>79</xdr:row>
      <xdr:rowOff>20955</xdr:rowOff>
    </xdr:to>
    <xdr:cxnSp macro="">
      <xdr:nvCxnSpPr>
        <xdr:cNvPr id="605" name="直線コネクタ 604"/>
        <xdr:cNvCxnSpPr/>
      </xdr:nvCxnSpPr>
      <xdr:spPr>
        <a:xfrm flipV="1">
          <a:off x="20434300" y="13535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606" name="n_1ave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607" name="n_2aveValue【児童館】&#10;一人当たり面積"/>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57802</xdr:rowOff>
    </xdr:from>
    <xdr:ext cx="469744" cy="259045"/>
    <xdr:sp macro="" textlink="">
      <xdr:nvSpPr>
        <xdr:cNvPr id="608" name="n_1mainValue【児童館】&#10;一人当たり面積"/>
        <xdr:cNvSpPr txBox="1"/>
      </xdr:nvSpPr>
      <xdr:spPr>
        <a:xfrm>
          <a:off x="21075727" y="1325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88282</xdr:rowOff>
    </xdr:from>
    <xdr:ext cx="469744" cy="259045"/>
    <xdr:sp macro="" textlink="">
      <xdr:nvSpPr>
        <xdr:cNvPr id="609" name="n_2mainValue【児童館】&#10;一人当たり面積"/>
        <xdr:cNvSpPr txBox="1"/>
      </xdr:nvSpPr>
      <xdr:spPr>
        <a:xfrm>
          <a:off x="20199427" y="1328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0" name="テキスト ボックス 6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1" name="直線コネクタ 6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2" name="テキスト ボックス 62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3" name="直線コネクタ 6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4" name="テキスト ボックス 6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5" name="直線コネクタ 6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6" name="テキスト ボックス 6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7" name="直線コネクタ 6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8" name="テキスト ボックス 62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32" name="直線コネクタ 631"/>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33"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34" name="直線コネクタ 633"/>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3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6" name="直線コネクタ 63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37"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38" name="フローチャート: 判断 637"/>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39" name="フローチャート: 判断 638"/>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640" name="フローチャート: 判断 639"/>
        <xdr:cNvSpPr/>
      </xdr:nvSpPr>
      <xdr:spPr>
        <a:xfrm>
          <a:off x="14541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7113</xdr:rowOff>
    </xdr:from>
    <xdr:to>
      <xdr:col>85</xdr:col>
      <xdr:colOff>177800</xdr:colOff>
      <xdr:row>102</xdr:row>
      <xdr:rowOff>108713</xdr:rowOff>
    </xdr:to>
    <xdr:sp macro="" textlink="">
      <xdr:nvSpPr>
        <xdr:cNvPr id="646" name="楕円 645"/>
        <xdr:cNvSpPr/>
      </xdr:nvSpPr>
      <xdr:spPr>
        <a:xfrm>
          <a:off x="162687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29990</xdr:rowOff>
    </xdr:from>
    <xdr:ext cx="405111" cy="259045"/>
    <xdr:sp macro="" textlink="">
      <xdr:nvSpPr>
        <xdr:cNvPr id="647" name="【公民館】&#10;有形固定資産減価償却率該当値テキスト"/>
        <xdr:cNvSpPr txBox="1"/>
      </xdr:nvSpPr>
      <xdr:spPr>
        <a:xfrm>
          <a:off x="16357600" y="1734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61976</xdr:rowOff>
    </xdr:from>
    <xdr:to>
      <xdr:col>81</xdr:col>
      <xdr:colOff>101600</xdr:colOff>
      <xdr:row>102</xdr:row>
      <xdr:rowOff>163576</xdr:rowOff>
    </xdr:to>
    <xdr:sp macro="" textlink="">
      <xdr:nvSpPr>
        <xdr:cNvPr id="648" name="楕円 647"/>
        <xdr:cNvSpPr/>
      </xdr:nvSpPr>
      <xdr:spPr>
        <a:xfrm>
          <a:off x="15430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57913</xdr:rowOff>
    </xdr:from>
    <xdr:to>
      <xdr:col>85</xdr:col>
      <xdr:colOff>127000</xdr:colOff>
      <xdr:row>102</xdr:row>
      <xdr:rowOff>112776</xdr:rowOff>
    </xdr:to>
    <xdr:cxnSp macro="">
      <xdr:nvCxnSpPr>
        <xdr:cNvPr id="649" name="直線コネクタ 648"/>
        <xdr:cNvCxnSpPr/>
      </xdr:nvCxnSpPr>
      <xdr:spPr>
        <a:xfrm flipV="1">
          <a:off x="15481300" y="175458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650" name="楕円 649"/>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112776</xdr:rowOff>
    </xdr:from>
    <xdr:to>
      <xdr:col>81</xdr:col>
      <xdr:colOff>50800</xdr:colOff>
      <xdr:row>103</xdr:row>
      <xdr:rowOff>99061</xdr:rowOff>
    </xdr:to>
    <xdr:cxnSp macro="">
      <xdr:nvCxnSpPr>
        <xdr:cNvPr id="651" name="直線コネクタ 650"/>
        <xdr:cNvCxnSpPr/>
      </xdr:nvCxnSpPr>
      <xdr:spPr>
        <a:xfrm flipV="1">
          <a:off x="14592300" y="17600676"/>
          <a:ext cx="8890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652"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653" name="n_2aveValue【公民館】&#10;有形固定資産減価償却率"/>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8653</xdr:rowOff>
    </xdr:from>
    <xdr:ext cx="405111" cy="259045"/>
    <xdr:sp macro="" textlink="">
      <xdr:nvSpPr>
        <xdr:cNvPr id="654" name="n_1mainValue【公民館】&#10;有形固定資産減価償却率"/>
        <xdr:cNvSpPr txBox="1"/>
      </xdr:nvSpPr>
      <xdr:spPr>
        <a:xfrm>
          <a:off x="15266044" y="1732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655" name="n_2mainValue【公民館】&#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79" name="直線コネクタ 678"/>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80"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81" name="直線コネクタ 680"/>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82"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83" name="直線コネクタ 682"/>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684"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85" name="フローチャート: 判断 684"/>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86" name="フローチャート: 判断 685"/>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157480</xdr:rowOff>
    </xdr:from>
    <xdr:to>
      <xdr:col>107</xdr:col>
      <xdr:colOff>101600</xdr:colOff>
      <xdr:row>106</xdr:row>
      <xdr:rowOff>87630</xdr:rowOff>
    </xdr:to>
    <xdr:sp macro="" textlink="">
      <xdr:nvSpPr>
        <xdr:cNvPr id="687" name="フローチャート: 判断 686"/>
        <xdr:cNvSpPr/>
      </xdr:nvSpPr>
      <xdr:spPr>
        <a:xfrm>
          <a:off x="20383500" y="181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119380</xdr:rowOff>
    </xdr:from>
    <xdr:to>
      <xdr:col>116</xdr:col>
      <xdr:colOff>114300</xdr:colOff>
      <xdr:row>105</xdr:row>
      <xdr:rowOff>49530</xdr:rowOff>
    </xdr:to>
    <xdr:sp macro="" textlink="">
      <xdr:nvSpPr>
        <xdr:cNvPr id="693" name="楕円 692"/>
        <xdr:cNvSpPr/>
      </xdr:nvSpPr>
      <xdr:spPr>
        <a:xfrm>
          <a:off x="221107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142257</xdr:rowOff>
    </xdr:from>
    <xdr:ext cx="469744" cy="259045"/>
    <xdr:sp macro="" textlink="">
      <xdr:nvSpPr>
        <xdr:cNvPr id="694" name="【公民館】&#10;一人当たり面積該当値テキスト"/>
        <xdr:cNvSpPr txBox="1"/>
      </xdr:nvSpPr>
      <xdr:spPr>
        <a:xfrm>
          <a:off x="22199600" y="178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135889</xdr:rowOff>
    </xdr:from>
    <xdr:to>
      <xdr:col>112</xdr:col>
      <xdr:colOff>38100</xdr:colOff>
      <xdr:row>105</xdr:row>
      <xdr:rowOff>66039</xdr:rowOff>
    </xdr:to>
    <xdr:sp macro="" textlink="">
      <xdr:nvSpPr>
        <xdr:cNvPr id="695" name="楕円 694"/>
        <xdr:cNvSpPr/>
      </xdr:nvSpPr>
      <xdr:spPr>
        <a:xfrm>
          <a:off x="21272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170180</xdr:rowOff>
    </xdr:from>
    <xdr:to>
      <xdr:col>116</xdr:col>
      <xdr:colOff>63500</xdr:colOff>
      <xdr:row>105</xdr:row>
      <xdr:rowOff>15239</xdr:rowOff>
    </xdr:to>
    <xdr:cxnSp macro="">
      <xdr:nvCxnSpPr>
        <xdr:cNvPr id="696" name="直線コネクタ 695"/>
        <xdr:cNvCxnSpPr/>
      </xdr:nvCxnSpPr>
      <xdr:spPr>
        <a:xfrm flipV="1">
          <a:off x="21323300" y="18000980"/>
          <a:ext cx="8382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43180</xdr:rowOff>
    </xdr:from>
    <xdr:to>
      <xdr:col>107</xdr:col>
      <xdr:colOff>101600</xdr:colOff>
      <xdr:row>108</xdr:row>
      <xdr:rowOff>144780</xdr:rowOff>
    </xdr:to>
    <xdr:sp macro="" textlink="">
      <xdr:nvSpPr>
        <xdr:cNvPr id="697" name="楕円 696"/>
        <xdr:cNvSpPr/>
      </xdr:nvSpPr>
      <xdr:spPr>
        <a:xfrm>
          <a:off x="20383500" y="185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15239</xdr:rowOff>
    </xdr:from>
    <xdr:to>
      <xdr:col>111</xdr:col>
      <xdr:colOff>177800</xdr:colOff>
      <xdr:row>108</xdr:row>
      <xdr:rowOff>93980</xdr:rowOff>
    </xdr:to>
    <xdr:cxnSp macro="">
      <xdr:nvCxnSpPr>
        <xdr:cNvPr id="698" name="直線コネクタ 697"/>
        <xdr:cNvCxnSpPr/>
      </xdr:nvCxnSpPr>
      <xdr:spPr>
        <a:xfrm flipV="1">
          <a:off x="20434300" y="18017489"/>
          <a:ext cx="889000" cy="5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100347</xdr:rowOff>
    </xdr:from>
    <xdr:ext cx="469744" cy="259045"/>
    <xdr:sp macro="" textlink="">
      <xdr:nvSpPr>
        <xdr:cNvPr id="699" name="n_1aveValue【公民館】&#10;一人当たり面積"/>
        <xdr:cNvSpPr txBox="1"/>
      </xdr:nvSpPr>
      <xdr:spPr>
        <a:xfrm>
          <a:off x="210757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104157</xdr:rowOff>
    </xdr:from>
    <xdr:ext cx="469744" cy="259045"/>
    <xdr:sp macro="" textlink="">
      <xdr:nvSpPr>
        <xdr:cNvPr id="700" name="n_2aveValue【公民館】&#10;一人当たり面積"/>
        <xdr:cNvSpPr txBox="1"/>
      </xdr:nvSpPr>
      <xdr:spPr>
        <a:xfrm>
          <a:off x="20199427" y="179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82566</xdr:rowOff>
    </xdr:from>
    <xdr:ext cx="469744" cy="259045"/>
    <xdr:sp macro="" textlink="">
      <xdr:nvSpPr>
        <xdr:cNvPr id="701" name="n_1mainValue【公民館】&#10;一人当たり面積"/>
        <xdr:cNvSpPr txBox="1"/>
      </xdr:nvSpPr>
      <xdr:spPr>
        <a:xfrm>
          <a:off x="21075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135907</xdr:rowOff>
    </xdr:from>
    <xdr:ext cx="469744" cy="259045"/>
    <xdr:sp macro="" textlink="">
      <xdr:nvSpPr>
        <xdr:cNvPr id="702" name="n_2mainValue【公民館】&#10;一人当たり面積"/>
        <xdr:cNvSpPr txBox="1"/>
      </xdr:nvSpPr>
      <xdr:spPr>
        <a:xfrm>
          <a:off x="20199427" y="186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道路及び橋りょう・トンネルの減価償却率については、類似団体と比較し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34.2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低い水準となっている。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取得価格が不明な昭和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年に取得した道路について、取得価格１円、減価償却累計額０円としており、これにより低い水準となっている。これまで、道路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及び橋りょうは住民生活に直結する資産であることから、更新事業や長寿命化事業を定期的に行ってき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今後も計画的に維持補修や更新を行い長寿命化を図っていく。</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年に中学校を新たに建築したため、減価償却率が類似団体と比較して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ポイント低くなっている。当面は既存施設の計画的な予防保全による長寿命化を図っていく。</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年度の減価償却率はいずれも対象外の施設を計上していたことによる数値の誤りであり、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％程度と横ばいとなる）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公営住宅については、減価償却率が類似団体と比較し高い水準にある。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年度には、定住促進住宅を新たに建設したことにより、前年度と比べ</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全公営住宅戸数</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年から昭和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年までに建築された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住宅が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％以上を占めていることが類似団体より高くなっている主な要因である。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今後は老朽化の進んだ住宅については解体を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進め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、公営住宅全体の戸数を減らしていく方針である。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公民館については、減価償却率が類似団体と比較し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なっている。全ての公民館施設において建設から一定年数が経過しており、大規模改修や建て替えなどの検討が必要な時期となっている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ことから、計画的な老朽化対策に取り組んでいく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（学校施設及び児童館の面積が類似団体平均と比較し大幅に高くなっている。また、公民館の平成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年度の一人当たり面積が類似団体平均と比べ差が大きくなっているが、いずれも報告数値の誤りであり、学校施設及び児童館は類似団体平均と同程度、公民館は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㎡程度と横ばいとなる）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秋田県小坂町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5,235
5,227
201.70
4,897,136
4,775,777
114,287
2,620,662
5,065,119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65"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123026</xdr:rowOff>
    </xdr:from>
    <xdr:ext cx="405111" cy="259045"/>
    <xdr:sp macro="" textlink="">
      <xdr:nvSpPr>
        <xdr:cNvPr id="67" name="n_2aveValue【図書館】&#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164193</xdr:rowOff>
    </xdr:from>
    <xdr:to>
      <xdr:col>24</xdr:col>
      <xdr:colOff>114300</xdr:colOff>
      <xdr:row>34</xdr:row>
      <xdr:rowOff>94343</xdr:rowOff>
    </xdr:to>
    <xdr:sp macro="" textlink="">
      <xdr:nvSpPr>
        <xdr:cNvPr id="73" name="楕円 72"/>
        <xdr:cNvSpPr/>
      </xdr:nvSpPr>
      <xdr:spPr>
        <a:xfrm>
          <a:off x="4584700" y="58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117220</xdr:rowOff>
    </xdr:from>
    <xdr:ext cx="405111" cy="259045"/>
    <xdr:sp macro="" textlink="">
      <xdr:nvSpPr>
        <xdr:cNvPr id="74" name="【図書館】&#10;有形固定資産減価償却率該当値テキスト"/>
        <xdr:cNvSpPr txBox="1"/>
      </xdr:nvSpPr>
      <xdr:spPr>
        <a:xfrm>
          <a:off x="4673600" y="5775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40096</xdr:rowOff>
    </xdr:from>
    <xdr:to>
      <xdr:col>20</xdr:col>
      <xdr:colOff>38100</xdr:colOff>
      <xdr:row>34</xdr:row>
      <xdr:rowOff>141696</xdr:rowOff>
    </xdr:to>
    <xdr:sp macro="" textlink="">
      <xdr:nvSpPr>
        <xdr:cNvPr id="75" name="楕円 74"/>
        <xdr:cNvSpPr/>
      </xdr:nvSpPr>
      <xdr:spPr>
        <a:xfrm>
          <a:off x="3746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43543</xdr:rowOff>
    </xdr:from>
    <xdr:to>
      <xdr:col>24</xdr:col>
      <xdr:colOff>63500</xdr:colOff>
      <xdr:row>34</xdr:row>
      <xdr:rowOff>90896</xdr:rowOff>
    </xdr:to>
    <xdr:cxnSp macro="">
      <xdr:nvCxnSpPr>
        <xdr:cNvPr id="76" name="直線コネクタ 75"/>
        <xdr:cNvCxnSpPr/>
      </xdr:nvCxnSpPr>
      <xdr:spPr>
        <a:xfrm flipV="1">
          <a:off x="3797300" y="587284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152763</xdr:rowOff>
    </xdr:from>
    <xdr:to>
      <xdr:col>15</xdr:col>
      <xdr:colOff>101600</xdr:colOff>
      <xdr:row>34</xdr:row>
      <xdr:rowOff>82913</xdr:rowOff>
    </xdr:to>
    <xdr:sp macro="" textlink="">
      <xdr:nvSpPr>
        <xdr:cNvPr id="77" name="楕円 76"/>
        <xdr:cNvSpPr/>
      </xdr:nvSpPr>
      <xdr:spPr>
        <a:xfrm>
          <a:off x="2857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32113</xdr:rowOff>
    </xdr:from>
    <xdr:to>
      <xdr:col>19</xdr:col>
      <xdr:colOff>177800</xdr:colOff>
      <xdr:row>34</xdr:row>
      <xdr:rowOff>90896</xdr:rowOff>
    </xdr:to>
    <xdr:cxnSp macro="">
      <xdr:nvCxnSpPr>
        <xdr:cNvPr id="78" name="直線コネクタ 77"/>
        <xdr:cNvCxnSpPr/>
      </xdr:nvCxnSpPr>
      <xdr:spPr>
        <a:xfrm>
          <a:off x="2908300" y="586141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158223</xdr:rowOff>
    </xdr:from>
    <xdr:ext cx="405111" cy="259045"/>
    <xdr:sp macro="" textlink="">
      <xdr:nvSpPr>
        <xdr:cNvPr id="79" name="n_1mainValue【図書館】&#10;有形固定資産減価償却率"/>
        <xdr:cNvSpPr txBox="1"/>
      </xdr:nvSpPr>
      <xdr:spPr>
        <a:xfrm>
          <a:off x="35820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99440</xdr:rowOff>
    </xdr:from>
    <xdr:ext cx="405111" cy="259045"/>
    <xdr:sp macro="" textlink="">
      <xdr:nvSpPr>
        <xdr:cNvPr id="80" name="n_2mainValue【図書館】&#10;有形固定資産減価償却率"/>
        <xdr:cNvSpPr txBox="1"/>
      </xdr:nvSpPr>
      <xdr:spPr>
        <a:xfrm>
          <a:off x="2705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102" name="直線コネクタ 101"/>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3"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4" name="直線コネクタ 103"/>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5"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6" name="直線コネクタ 105"/>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7" name="【図書館】&#10;一人当たり面積平均値テキスト"/>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8" name="フローチャート: 判断 107"/>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9" name="フローチャート: 判断 108"/>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150131</xdr:rowOff>
    </xdr:from>
    <xdr:ext cx="469744" cy="259045"/>
    <xdr:sp macro="" textlink="">
      <xdr:nvSpPr>
        <xdr:cNvPr id="110" name="n_1aveValue【図書館】&#10;一人当たり面積"/>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123698</xdr:rowOff>
    </xdr:from>
    <xdr:to>
      <xdr:col>46</xdr:col>
      <xdr:colOff>38100</xdr:colOff>
      <xdr:row>40</xdr:row>
      <xdr:rowOff>53848</xdr:rowOff>
    </xdr:to>
    <xdr:sp macro="" textlink="">
      <xdr:nvSpPr>
        <xdr:cNvPr id="111" name="フローチャート: 判断 110"/>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70375</xdr:rowOff>
    </xdr:from>
    <xdr:ext cx="469744" cy="259045"/>
    <xdr:sp macro="" textlink="">
      <xdr:nvSpPr>
        <xdr:cNvPr id="112" name="n_2aveValue【図書館】&#10;一人当たり面積"/>
        <xdr:cNvSpPr txBox="1"/>
      </xdr:nvSpPr>
      <xdr:spPr>
        <a:xfrm>
          <a:off x="85154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164846</xdr:rowOff>
    </xdr:from>
    <xdr:to>
      <xdr:col>55</xdr:col>
      <xdr:colOff>50800</xdr:colOff>
      <xdr:row>34</xdr:row>
      <xdr:rowOff>94996</xdr:rowOff>
    </xdr:to>
    <xdr:sp macro="" textlink="">
      <xdr:nvSpPr>
        <xdr:cNvPr id="118" name="楕円 117"/>
        <xdr:cNvSpPr/>
      </xdr:nvSpPr>
      <xdr:spPr>
        <a:xfrm>
          <a:off x="10426700" y="582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117873</xdr:rowOff>
    </xdr:from>
    <xdr:ext cx="469744" cy="259045"/>
    <xdr:sp macro="" textlink="">
      <xdr:nvSpPr>
        <xdr:cNvPr id="119" name="【図書館】&#10;一人当たり面積該当値テキスト"/>
        <xdr:cNvSpPr txBox="1"/>
      </xdr:nvSpPr>
      <xdr:spPr>
        <a:xfrm>
          <a:off x="10515600"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25400</xdr:rowOff>
    </xdr:from>
    <xdr:to>
      <xdr:col>50</xdr:col>
      <xdr:colOff>165100</xdr:colOff>
      <xdr:row>34</xdr:row>
      <xdr:rowOff>127000</xdr:rowOff>
    </xdr:to>
    <xdr:sp macro="" textlink="">
      <xdr:nvSpPr>
        <xdr:cNvPr id="120" name="楕円 119"/>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44196</xdr:rowOff>
    </xdr:from>
    <xdr:to>
      <xdr:col>55</xdr:col>
      <xdr:colOff>0</xdr:colOff>
      <xdr:row>34</xdr:row>
      <xdr:rowOff>76200</xdr:rowOff>
    </xdr:to>
    <xdr:cxnSp macro="">
      <xdr:nvCxnSpPr>
        <xdr:cNvPr id="121" name="直線コネクタ 120"/>
        <xdr:cNvCxnSpPr/>
      </xdr:nvCxnSpPr>
      <xdr:spPr>
        <a:xfrm flipV="1">
          <a:off x="9639300" y="58734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2" name="楕円 121"/>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76200</xdr:rowOff>
    </xdr:from>
    <xdr:to>
      <xdr:col>50</xdr:col>
      <xdr:colOff>114300</xdr:colOff>
      <xdr:row>40</xdr:row>
      <xdr:rowOff>76200</xdr:rowOff>
    </xdr:to>
    <xdr:cxnSp macro="">
      <xdr:nvCxnSpPr>
        <xdr:cNvPr id="123" name="直線コネクタ 122"/>
        <xdr:cNvCxnSpPr/>
      </xdr:nvCxnSpPr>
      <xdr:spPr>
        <a:xfrm flipV="1">
          <a:off x="8750300" y="59055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143527</xdr:rowOff>
    </xdr:from>
    <xdr:ext cx="469744" cy="259045"/>
    <xdr:sp macro="" textlink="">
      <xdr:nvSpPr>
        <xdr:cNvPr id="124"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5"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50" name="直線コネクタ 149"/>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51"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52" name="直線コネクタ 151"/>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3"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4" name="直線コネクタ 153"/>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12082</xdr:rowOff>
    </xdr:from>
    <xdr:ext cx="405111" cy="259045"/>
    <xdr:sp macro="" textlink="">
      <xdr:nvSpPr>
        <xdr:cNvPr id="155" name="【体育館・プール】&#10;有形固定資産減価償却率平均値テキスト"/>
        <xdr:cNvSpPr txBox="1"/>
      </xdr:nvSpPr>
      <xdr:spPr>
        <a:xfrm>
          <a:off x="4673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6" name="フローチャート: 判断 155"/>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7" name="フローチャート: 判断 156"/>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158"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159" name="フローチャート: 判断 158"/>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160"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66" name="楕円 165"/>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67" name="【体育館・プール】&#10;有形固定資産減価償却率該当値テキスト"/>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68" name="楕円 167"/>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66675</xdr:rowOff>
    </xdr:to>
    <xdr:cxnSp macro="">
      <xdr:nvCxnSpPr>
        <xdr:cNvPr id="169" name="直線コネクタ 168"/>
        <xdr:cNvCxnSpPr/>
      </xdr:nvCxnSpPr>
      <xdr:spPr>
        <a:xfrm flipV="1">
          <a:off x="3797300" y="1043749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170" name="楕円 169"/>
        <xdr:cNvSpPr/>
      </xdr:nvSpPr>
      <xdr:spPr>
        <a:xfrm>
          <a:off x="2857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66675</xdr:rowOff>
    </xdr:to>
    <xdr:cxnSp macro="">
      <xdr:nvCxnSpPr>
        <xdr:cNvPr id="171" name="直線コネクタ 170"/>
        <xdr:cNvCxnSpPr/>
      </xdr:nvCxnSpPr>
      <xdr:spPr>
        <a:xfrm>
          <a:off x="2908300" y="10523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108602</xdr:rowOff>
    </xdr:from>
    <xdr:ext cx="405111" cy="259045"/>
    <xdr:sp macro="" textlink="">
      <xdr:nvSpPr>
        <xdr:cNvPr id="172" name="n_1mainValue【体育館・プール】&#10;有形固定資産減価償却率"/>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106697</xdr:rowOff>
    </xdr:from>
    <xdr:ext cx="405111" cy="259045"/>
    <xdr:sp macro="" textlink="">
      <xdr:nvSpPr>
        <xdr:cNvPr id="173" name="n_2mainValue【体育館・プール】&#10;有形固定資産減価償却率"/>
        <xdr:cNvSpPr txBox="1"/>
      </xdr:nvSpPr>
      <xdr:spPr>
        <a:xfrm>
          <a:off x="2705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8" name="直線コネクタ 18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9" name="テキスト ボックス 18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93" name="直線コネクタ 192"/>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94"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95" name="直線コネクタ 194"/>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96"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97" name="直線コネクタ 196"/>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98"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9" name="フローチャート: 判断 198"/>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200" name="フローチャート: 判断 199"/>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201" name="n_1aveValue【体育館・プール】&#10;一人当たり面積"/>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59499</xdr:rowOff>
    </xdr:from>
    <xdr:to>
      <xdr:col>46</xdr:col>
      <xdr:colOff>38100</xdr:colOff>
      <xdr:row>61</xdr:row>
      <xdr:rowOff>161099</xdr:rowOff>
    </xdr:to>
    <xdr:sp macro="" textlink="">
      <xdr:nvSpPr>
        <xdr:cNvPr id="202" name="フローチャート: 判断 201"/>
        <xdr:cNvSpPr/>
      </xdr:nvSpPr>
      <xdr:spPr>
        <a:xfrm>
          <a:off x="8699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152226</xdr:rowOff>
    </xdr:from>
    <xdr:ext cx="469744" cy="259045"/>
    <xdr:sp macro="" textlink="">
      <xdr:nvSpPr>
        <xdr:cNvPr id="203" name="n_2aveValue【体育館・プール】&#10;一人当たり面積"/>
        <xdr:cNvSpPr txBox="1"/>
      </xdr:nvSpPr>
      <xdr:spPr>
        <a:xfrm>
          <a:off x="8515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145796</xdr:rowOff>
    </xdr:from>
    <xdr:to>
      <xdr:col>55</xdr:col>
      <xdr:colOff>50800</xdr:colOff>
      <xdr:row>56</xdr:row>
      <xdr:rowOff>75946</xdr:rowOff>
    </xdr:to>
    <xdr:sp macro="" textlink="">
      <xdr:nvSpPr>
        <xdr:cNvPr id="209" name="楕円 208"/>
        <xdr:cNvSpPr/>
      </xdr:nvSpPr>
      <xdr:spPr>
        <a:xfrm>
          <a:off x="10426700" y="95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98823</xdr:rowOff>
    </xdr:from>
    <xdr:ext cx="469744" cy="259045"/>
    <xdr:sp macro="" textlink="">
      <xdr:nvSpPr>
        <xdr:cNvPr id="210" name="【体育館・プール】&#10;一人当たり面積該当値テキスト"/>
        <xdr:cNvSpPr txBox="1"/>
      </xdr:nvSpPr>
      <xdr:spPr>
        <a:xfrm>
          <a:off x="10515600" y="952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4635</xdr:rowOff>
    </xdr:from>
    <xdr:to>
      <xdr:col>50</xdr:col>
      <xdr:colOff>165100</xdr:colOff>
      <xdr:row>56</xdr:row>
      <xdr:rowOff>106235</xdr:rowOff>
    </xdr:to>
    <xdr:sp macro="" textlink="">
      <xdr:nvSpPr>
        <xdr:cNvPr id="211" name="楕円 210"/>
        <xdr:cNvSpPr/>
      </xdr:nvSpPr>
      <xdr:spPr>
        <a:xfrm>
          <a:off x="9588500" y="96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25146</xdr:rowOff>
    </xdr:from>
    <xdr:to>
      <xdr:col>55</xdr:col>
      <xdr:colOff>0</xdr:colOff>
      <xdr:row>56</xdr:row>
      <xdr:rowOff>55435</xdr:rowOff>
    </xdr:to>
    <xdr:cxnSp macro="">
      <xdr:nvCxnSpPr>
        <xdr:cNvPr id="212" name="直線コネクタ 211"/>
        <xdr:cNvCxnSpPr/>
      </xdr:nvCxnSpPr>
      <xdr:spPr>
        <a:xfrm flipV="1">
          <a:off x="9639300" y="9626346"/>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68644</xdr:rowOff>
    </xdr:from>
    <xdr:to>
      <xdr:col>46</xdr:col>
      <xdr:colOff>38100</xdr:colOff>
      <xdr:row>58</xdr:row>
      <xdr:rowOff>170244</xdr:rowOff>
    </xdr:to>
    <xdr:sp macro="" textlink="">
      <xdr:nvSpPr>
        <xdr:cNvPr id="213" name="楕円 212"/>
        <xdr:cNvSpPr/>
      </xdr:nvSpPr>
      <xdr:spPr>
        <a:xfrm>
          <a:off x="8699500" y="100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55435</xdr:rowOff>
    </xdr:from>
    <xdr:to>
      <xdr:col>50</xdr:col>
      <xdr:colOff>114300</xdr:colOff>
      <xdr:row>58</xdr:row>
      <xdr:rowOff>119444</xdr:rowOff>
    </xdr:to>
    <xdr:cxnSp macro="">
      <xdr:nvCxnSpPr>
        <xdr:cNvPr id="214" name="直線コネクタ 213"/>
        <xdr:cNvCxnSpPr/>
      </xdr:nvCxnSpPr>
      <xdr:spPr>
        <a:xfrm flipV="1">
          <a:off x="8750300" y="9656635"/>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122762</xdr:rowOff>
    </xdr:from>
    <xdr:ext cx="469744" cy="259045"/>
    <xdr:sp macro="" textlink="">
      <xdr:nvSpPr>
        <xdr:cNvPr id="215" name="n_1mainValue【体育館・プール】&#10;一人当たり面積"/>
        <xdr:cNvSpPr txBox="1"/>
      </xdr:nvSpPr>
      <xdr:spPr>
        <a:xfrm>
          <a:off x="9391727" y="938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15321</xdr:rowOff>
    </xdr:from>
    <xdr:ext cx="469744" cy="259045"/>
    <xdr:sp macro="" textlink="">
      <xdr:nvSpPr>
        <xdr:cNvPr id="216" name="n_2mainValue【体育館・プール】&#10;一人当たり面積"/>
        <xdr:cNvSpPr txBox="1"/>
      </xdr:nvSpPr>
      <xdr:spPr>
        <a:xfrm>
          <a:off x="8515427" y="97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41" name="直線コネクタ 240"/>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42"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43" name="直線コネクタ 242"/>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44"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45" name="直線コネクタ 244"/>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46"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47" name="フローチャート: 判断 246"/>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48" name="フローチャート: 判断 247"/>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249"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48261</xdr:rowOff>
    </xdr:from>
    <xdr:to>
      <xdr:col>15</xdr:col>
      <xdr:colOff>101600</xdr:colOff>
      <xdr:row>83</xdr:row>
      <xdr:rowOff>149861</xdr:rowOff>
    </xdr:to>
    <xdr:sp macro="" textlink="">
      <xdr:nvSpPr>
        <xdr:cNvPr id="250" name="フローチャート: 判断 249"/>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140988</xdr:rowOff>
    </xdr:from>
    <xdr:ext cx="405111" cy="259045"/>
    <xdr:sp macro="" textlink="">
      <xdr:nvSpPr>
        <xdr:cNvPr id="251" name="n_2aveValue【福祉施設】&#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7" name="楕円 256"/>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258" name="【福祉施設】&#10;有形固定資産減価償却率該当値テキスト"/>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259" name="楕円 258"/>
        <xdr:cNvSpPr/>
      </xdr:nvSpPr>
      <xdr:spPr>
        <a:xfrm>
          <a:off x="3746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144780</xdr:rowOff>
    </xdr:to>
    <xdr:cxnSp macro="">
      <xdr:nvCxnSpPr>
        <xdr:cNvPr id="260" name="直線コネクタ 259"/>
        <xdr:cNvCxnSpPr/>
      </xdr:nvCxnSpPr>
      <xdr:spPr>
        <a:xfrm flipV="1">
          <a:off x="3797300" y="139979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261" name="楕円 260"/>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144780</xdr:rowOff>
    </xdr:from>
    <xdr:to>
      <xdr:col>19</xdr:col>
      <xdr:colOff>177800</xdr:colOff>
      <xdr:row>82</xdr:row>
      <xdr:rowOff>0</xdr:rowOff>
    </xdr:to>
    <xdr:cxnSp macro="">
      <xdr:nvCxnSpPr>
        <xdr:cNvPr id="262" name="直線コネクタ 261"/>
        <xdr:cNvCxnSpPr/>
      </xdr:nvCxnSpPr>
      <xdr:spPr>
        <a:xfrm flipV="1">
          <a:off x="2908300" y="1403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263" name="n_1main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64" name="n_2main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88" name="直線コネクタ 287"/>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89"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90" name="直線コネクタ 289"/>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91"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92" name="直線コネクタ 291"/>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93"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94" name="フローチャート: 判断 293"/>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95" name="フローチャート: 判断 294"/>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59707</xdr:rowOff>
    </xdr:from>
    <xdr:ext cx="469744" cy="259045"/>
    <xdr:sp macro="" textlink="">
      <xdr:nvSpPr>
        <xdr:cNvPr id="296" name="n_1aveValue【福祉施設】&#10;一人当たり面積"/>
        <xdr:cNvSpPr txBox="1"/>
      </xdr:nvSpPr>
      <xdr:spPr>
        <a:xfrm>
          <a:off x="9391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125730</xdr:rowOff>
    </xdr:from>
    <xdr:to>
      <xdr:col>46</xdr:col>
      <xdr:colOff>38100</xdr:colOff>
      <xdr:row>85</xdr:row>
      <xdr:rowOff>55880</xdr:rowOff>
    </xdr:to>
    <xdr:sp macro="" textlink="">
      <xdr:nvSpPr>
        <xdr:cNvPr id="297" name="フローチャート: 判断 296"/>
        <xdr:cNvSpPr/>
      </xdr:nvSpPr>
      <xdr:spPr>
        <a:xfrm>
          <a:off x="8699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47007</xdr:rowOff>
    </xdr:from>
    <xdr:ext cx="469744" cy="259045"/>
    <xdr:sp macro="" textlink="">
      <xdr:nvSpPr>
        <xdr:cNvPr id="298" name="n_2aveValue【福祉施設】&#10;一人当たり面積"/>
        <xdr:cNvSpPr txBox="1"/>
      </xdr:nvSpPr>
      <xdr:spPr>
        <a:xfrm>
          <a:off x="8515427"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43180</xdr:rowOff>
    </xdr:from>
    <xdr:to>
      <xdr:col>55</xdr:col>
      <xdr:colOff>50800</xdr:colOff>
      <xdr:row>83</xdr:row>
      <xdr:rowOff>144780</xdr:rowOff>
    </xdr:to>
    <xdr:sp macro="" textlink="">
      <xdr:nvSpPr>
        <xdr:cNvPr id="304" name="楕円 303"/>
        <xdr:cNvSpPr/>
      </xdr:nvSpPr>
      <xdr:spPr>
        <a:xfrm>
          <a:off x="104267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66057</xdr:rowOff>
    </xdr:from>
    <xdr:ext cx="469744" cy="259045"/>
    <xdr:sp macro="" textlink="">
      <xdr:nvSpPr>
        <xdr:cNvPr id="305" name="【福祉施設】&#10;一人当たり面積該当値テキスト"/>
        <xdr:cNvSpPr txBox="1"/>
      </xdr:nvSpPr>
      <xdr:spPr>
        <a:xfrm>
          <a:off x="10515600" y="1412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06" name="楕円 305"/>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93980</xdr:rowOff>
    </xdr:from>
    <xdr:to>
      <xdr:col>55</xdr:col>
      <xdr:colOff>0</xdr:colOff>
      <xdr:row>83</xdr:row>
      <xdr:rowOff>106680</xdr:rowOff>
    </xdr:to>
    <xdr:cxnSp macro="">
      <xdr:nvCxnSpPr>
        <xdr:cNvPr id="307" name="直線コネクタ 306"/>
        <xdr:cNvCxnSpPr/>
      </xdr:nvCxnSpPr>
      <xdr:spPr>
        <a:xfrm flipV="1">
          <a:off x="9639300" y="1432433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08" name="楕円 307"/>
        <xdr:cNvSpPr/>
      </xdr:nvSpPr>
      <xdr:spPr>
        <a:xfrm>
          <a:off x="869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118111</xdr:rowOff>
    </xdr:to>
    <xdr:cxnSp macro="">
      <xdr:nvCxnSpPr>
        <xdr:cNvPr id="309" name="直線コネクタ 308"/>
        <xdr:cNvCxnSpPr/>
      </xdr:nvCxnSpPr>
      <xdr:spPr>
        <a:xfrm flipV="1">
          <a:off x="8750300" y="14337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10" name="n_1main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311" name="n_2mainValue【福祉施設】&#10;一人当たり面積"/>
        <xdr:cNvSpPr txBox="1"/>
      </xdr:nvSpPr>
      <xdr:spPr>
        <a:xfrm>
          <a:off x="8515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8" name="直線コネクタ 3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9" name="テキスト ボックス 3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0" name="直線コネクタ 3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1" name="テキスト ボックス 3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2" name="直線コネクタ 3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3" name="テキスト ボックス 3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4" name="直線コネクタ 3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5" name="テキスト ボックス 3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6" name="直線コネクタ 3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7" name="テキスト ボックス 3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8" name="直線コネクタ 3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9" name="テキスト ボックス 3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53" name="直線コネクタ 352"/>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54"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5" name="直線コネクタ 35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56"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57" name="直線コネクタ 356"/>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58"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59" name="フローチャート: 判断 358"/>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60" name="フローチャート: 判断 359"/>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361"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66222</xdr:rowOff>
    </xdr:from>
    <xdr:to>
      <xdr:col>76</xdr:col>
      <xdr:colOff>165100</xdr:colOff>
      <xdr:row>36</xdr:row>
      <xdr:rowOff>167822</xdr:rowOff>
    </xdr:to>
    <xdr:sp macro="" textlink="">
      <xdr:nvSpPr>
        <xdr:cNvPr id="362" name="フローチャート: 判断 361"/>
        <xdr:cNvSpPr/>
      </xdr:nvSpPr>
      <xdr:spPr>
        <a:xfrm>
          <a:off x="14541500" y="62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158949</xdr:rowOff>
    </xdr:from>
    <xdr:ext cx="405111" cy="259045"/>
    <xdr:sp macro="" textlink="">
      <xdr:nvSpPr>
        <xdr:cNvPr id="363" name="n_2aveValue【一般廃棄物処理施設】&#10;有形固定資産減価償却率"/>
        <xdr:cNvSpPr txBox="1"/>
      </xdr:nvSpPr>
      <xdr:spPr>
        <a:xfrm>
          <a:off x="14389744" y="633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134801</xdr:rowOff>
    </xdr:from>
    <xdr:to>
      <xdr:col>85</xdr:col>
      <xdr:colOff>177800</xdr:colOff>
      <xdr:row>35</xdr:row>
      <xdr:rowOff>64951</xdr:rowOff>
    </xdr:to>
    <xdr:sp macro="" textlink="">
      <xdr:nvSpPr>
        <xdr:cNvPr id="369" name="楕円 368"/>
        <xdr:cNvSpPr/>
      </xdr:nvSpPr>
      <xdr:spPr>
        <a:xfrm>
          <a:off x="162687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157678</xdr:rowOff>
    </xdr:from>
    <xdr:ext cx="405111" cy="259045"/>
    <xdr:sp macro="" textlink="">
      <xdr:nvSpPr>
        <xdr:cNvPr id="370" name="【一般廃棄物処理施設】&#10;有形固定資産減価償却率該当値テキスト"/>
        <xdr:cNvSpPr txBox="1"/>
      </xdr:nvSpPr>
      <xdr:spPr>
        <a:xfrm>
          <a:off x="16357600"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371" name="楕円 370"/>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14151</xdr:rowOff>
    </xdr:from>
    <xdr:to>
      <xdr:col>85</xdr:col>
      <xdr:colOff>127000</xdr:colOff>
      <xdr:row>35</xdr:row>
      <xdr:rowOff>53340</xdr:rowOff>
    </xdr:to>
    <xdr:cxnSp macro="">
      <xdr:nvCxnSpPr>
        <xdr:cNvPr id="372" name="直線コネクタ 371"/>
        <xdr:cNvCxnSpPr/>
      </xdr:nvCxnSpPr>
      <xdr:spPr>
        <a:xfrm flipV="1">
          <a:off x="15481300" y="601490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74386</xdr:rowOff>
    </xdr:from>
    <xdr:to>
      <xdr:col>76</xdr:col>
      <xdr:colOff>165100</xdr:colOff>
      <xdr:row>36</xdr:row>
      <xdr:rowOff>4536</xdr:rowOff>
    </xdr:to>
    <xdr:sp macro="" textlink="">
      <xdr:nvSpPr>
        <xdr:cNvPr id="373" name="楕円 372"/>
        <xdr:cNvSpPr/>
      </xdr:nvSpPr>
      <xdr:spPr>
        <a:xfrm>
          <a:off x="14541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35</xdr:row>
      <xdr:rowOff>125186</xdr:rowOff>
    </xdr:to>
    <xdr:cxnSp macro="">
      <xdr:nvCxnSpPr>
        <xdr:cNvPr id="374" name="直線コネクタ 373"/>
        <xdr:cNvCxnSpPr/>
      </xdr:nvCxnSpPr>
      <xdr:spPr>
        <a:xfrm flipV="1">
          <a:off x="14592300" y="605409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120667</xdr:rowOff>
    </xdr:from>
    <xdr:ext cx="405111" cy="259045"/>
    <xdr:sp macro="" textlink="">
      <xdr:nvSpPr>
        <xdr:cNvPr id="375" name="n_1mainValue【一般廃棄物処理施設】&#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21063</xdr:rowOff>
    </xdr:from>
    <xdr:ext cx="405111" cy="259045"/>
    <xdr:sp macro="" textlink="">
      <xdr:nvSpPr>
        <xdr:cNvPr id="376" name="n_2mainValue【一般廃棄物処理施設】&#10;有形固定資産減価償却率"/>
        <xdr:cNvSpPr txBox="1"/>
      </xdr:nvSpPr>
      <xdr:spPr>
        <a:xfrm>
          <a:off x="14389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8" name="テキスト ボックス 38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0" name="テキスト ボックス 38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2" name="テキスト ボックス 39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4" name="テキスト ボックス 39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6" name="テキスト ボックス 3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98" name="直線コネクタ 397"/>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99"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400" name="直線コネクタ 399"/>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401"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402" name="直線コネクタ 401"/>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403"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404" name="フローチャート: 判断 403"/>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405" name="フローチャート: 判断 404"/>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84109</xdr:rowOff>
    </xdr:from>
    <xdr:ext cx="599010" cy="259045"/>
    <xdr:sp macro="" textlink="">
      <xdr:nvSpPr>
        <xdr:cNvPr id="406" name="n_1aveValue【一般廃棄物処理施設】&#10;一人当たり有形固定資産（償却資産）額"/>
        <xdr:cNvSpPr txBox="1"/>
      </xdr:nvSpPr>
      <xdr:spPr>
        <a:xfrm>
          <a:off x="210110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32075</xdr:rowOff>
    </xdr:from>
    <xdr:to>
      <xdr:col>107</xdr:col>
      <xdr:colOff>101600</xdr:colOff>
      <xdr:row>40</xdr:row>
      <xdr:rowOff>133675</xdr:rowOff>
    </xdr:to>
    <xdr:sp macro="" textlink="">
      <xdr:nvSpPr>
        <xdr:cNvPr id="407" name="フローチャート: 判断 406"/>
        <xdr:cNvSpPr/>
      </xdr:nvSpPr>
      <xdr:spPr>
        <a:xfrm>
          <a:off x="20383500" y="68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124802</xdr:rowOff>
    </xdr:from>
    <xdr:ext cx="534377" cy="259045"/>
    <xdr:sp macro="" textlink="">
      <xdr:nvSpPr>
        <xdr:cNvPr id="408" name="n_2aveValue【一般廃棄物処理施設】&#10;一人当たり有形固定資産（償却資産）額"/>
        <xdr:cNvSpPr txBox="1"/>
      </xdr:nvSpPr>
      <xdr:spPr>
        <a:xfrm>
          <a:off x="20167111" y="6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80989</xdr:rowOff>
    </xdr:from>
    <xdr:to>
      <xdr:col>116</xdr:col>
      <xdr:colOff>114300</xdr:colOff>
      <xdr:row>40</xdr:row>
      <xdr:rowOff>11139</xdr:rowOff>
    </xdr:to>
    <xdr:sp macro="" textlink="">
      <xdr:nvSpPr>
        <xdr:cNvPr id="414" name="楕円 413"/>
        <xdr:cNvSpPr/>
      </xdr:nvSpPr>
      <xdr:spPr>
        <a:xfrm>
          <a:off x="22110700" y="67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103866</xdr:rowOff>
    </xdr:from>
    <xdr:ext cx="599010" cy="259045"/>
    <xdr:sp macro="" textlink="">
      <xdr:nvSpPr>
        <xdr:cNvPr id="415" name="【一般廃棄物処理施設】&#10;一人当たり有形固定資産（償却資産）額該当値テキスト"/>
        <xdr:cNvSpPr txBox="1"/>
      </xdr:nvSpPr>
      <xdr:spPr>
        <a:xfrm>
          <a:off x="22199600" y="661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91024</xdr:rowOff>
    </xdr:from>
    <xdr:to>
      <xdr:col>112</xdr:col>
      <xdr:colOff>38100</xdr:colOff>
      <xdr:row>40</xdr:row>
      <xdr:rowOff>21174</xdr:rowOff>
    </xdr:to>
    <xdr:sp macro="" textlink="">
      <xdr:nvSpPr>
        <xdr:cNvPr id="416" name="楕円 415"/>
        <xdr:cNvSpPr/>
      </xdr:nvSpPr>
      <xdr:spPr>
        <a:xfrm>
          <a:off x="21272500" y="67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131789</xdr:rowOff>
    </xdr:from>
    <xdr:to>
      <xdr:col>116</xdr:col>
      <xdr:colOff>63500</xdr:colOff>
      <xdr:row>39</xdr:row>
      <xdr:rowOff>141824</xdr:rowOff>
    </xdr:to>
    <xdr:cxnSp macro="">
      <xdr:nvCxnSpPr>
        <xdr:cNvPr id="417" name="直線コネクタ 416"/>
        <xdr:cNvCxnSpPr/>
      </xdr:nvCxnSpPr>
      <xdr:spPr>
        <a:xfrm flipV="1">
          <a:off x="21323300" y="6818339"/>
          <a:ext cx="8382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57900</xdr:rowOff>
    </xdr:from>
    <xdr:to>
      <xdr:col>107</xdr:col>
      <xdr:colOff>101600</xdr:colOff>
      <xdr:row>38</xdr:row>
      <xdr:rowOff>159500</xdr:rowOff>
    </xdr:to>
    <xdr:sp macro="" textlink="">
      <xdr:nvSpPr>
        <xdr:cNvPr id="418" name="楕円 417"/>
        <xdr:cNvSpPr/>
      </xdr:nvSpPr>
      <xdr:spPr>
        <a:xfrm>
          <a:off x="20383500" y="6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108700</xdr:rowOff>
    </xdr:from>
    <xdr:to>
      <xdr:col>111</xdr:col>
      <xdr:colOff>177800</xdr:colOff>
      <xdr:row>39</xdr:row>
      <xdr:rowOff>141824</xdr:rowOff>
    </xdr:to>
    <xdr:cxnSp macro="">
      <xdr:nvCxnSpPr>
        <xdr:cNvPr id="419" name="直線コネクタ 418"/>
        <xdr:cNvCxnSpPr/>
      </xdr:nvCxnSpPr>
      <xdr:spPr>
        <a:xfrm>
          <a:off x="20434300" y="6623800"/>
          <a:ext cx="889000" cy="20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37701</xdr:rowOff>
    </xdr:from>
    <xdr:ext cx="599010" cy="259045"/>
    <xdr:sp macro="" textlink="">
      <xdr:nvSpPr>
        <xdr:cNvPr id="420" name="n_1mainValue【一般廃棄物処理施設】&#10;一人当たり有形固定資産（償却資産）額"/>
        <xdr:cNvSpPr txBox="1"/>
      </xdr:nvSpPr>
      <xdr:spPr>
        <a:xfrm>
          <a:off x="21011095" y="65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4577</xdr:rowOff>
    </xdr:from>
    <xdr:ext cx="599010" cy="259045"/>
    <xdr:sp macro="" textlink="">
      <xdr:nvSpPr>
        <xdr:cNvPr id="421" name="n_2mainValue【一般廃棄物処理施設】&#10;一人当たり有形固定資産（償却資産）額"/>
        <xdr:cNvSpPr txBox="1"/>
      </xdr:nvSpPr>
      <xdr:spPr>
        <a:xfrm>
          <a:off x="20134795" y="634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2" name="テキスト ボックス 4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3" name="直線コネクタ 4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4" name="テキスト ボックス 4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5" name="直線コネクタ 4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6" name="テキスト ボックス 4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9" name="直線コネクタ 4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0" name="テキスト ボックス 4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1" name="直線コネクタ 4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2" name="テキスト ボックス 4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4" name="テキスト ボックス 4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446" name="直線コネクタ 445"/>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47"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48" name="直線コネクタ 447"/>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49"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50" name="直線コネクタ 449"/>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451" name="【保健センター・保健所】&#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52" name="フローチャート: 判断 451"/>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53" name="フローチャート: 判断 452"/>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53357</xdr:rowOff>
    </xdr:from>
    <xdr:ext cx="405111" cy="259045"/>
    <xdr:sp macro="" textlink="">
      <xdr:nvSpPr>
        <xdr:cNvPr id="454"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128270</xdr:rowOff>
    </xdr:from>
    <xdr:to>
      <xdr:col>76</xdr:col>
      <xdr:colOff>165100</xdr:colOff>
      <xdr:row>61</xdr:row>
      <xdr:rowOff>58420</xdr:rowOff>
    </xdr:to>
    <xdr:sp macro="" textlink="">
      <xdr:nvSpPr>
        <xdr:cNvPr id="455" name="フローチャート: 判断 454"/>
        <xdr:cNvSpPr/>
      </xdr:nvSpPr>
      <xdr:spPr>
        <a:xfrm>
          <a:off x="14541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49547</xdr:rowOff>
    </xdr:from>
    <xdr:ext cx="405111" cy="259045"/>
    <xdr:sp macro="" textlink="">
      <xdr:nvSpPr>
        <xdr:cNvPr id="456" name="n_2aveValue【保健センター・保健所】&#10;有形固定資産減価償却率"/>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63500</xdr:rowOff>
    </xdr:from>
    <xdr:to>
      <xdr:col>85</xdr:col>
      <xdr:colOff>177800</xdr:colOff>
      <xdr:row>57</xdr:row>
      <xdr:rowOff>165100</xdr:rowOff>
    </xdr:to>
    <xdr:sp macro="" textlink="">
      <xdr:nvSpPr>
        <xdr:cNvPr id="462" name="楕円 461"/>
        <xdr:cNvSpPr/>
      </xdr:nvSpPr>
      <xdr:spPr>
        <a:xfrm>
          <a:off x="16268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86377</xdr:rowOff>
    </xdr:from>
    <xdr:ext cx="405111" cy="259045"/>
    <xdr:sp macro="" textlink="">
      <xdr:nvSpPr>
        <xdr:cNvPr id="463" name="【保健センター・保健所】&#10;有形固定資産減価償却率該当値テキスト"/>
        <xdr:cNvSpPr txBox="1"/>
      </xdr:nvSpPr>
      <xdr:spPr>
        <a:xfrm>
          <a:off x="16357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64" name="楕円 463"/>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58</xdr:row>
      <xdr:rowOff>0</xdr:rowOff>
    </xdr:to>
    <xdr:cxnSp macro="">
      <xdr:nvCxnSpPr>
        <xdr:cNvPr id="465" name="直線コネクタ 464"/>
        <xdr:cNvCxnSpPr/>
      </xdr:nvCxnSpPr>
      <xdr:spPr>
        <a:xfrm flipV="1">
          <a:off x="15481300" y="9886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xdr:rowOff>
    </xdr:from>
    <xdr:to>
      <xdr:col>76</xdr:col>
      <xdr:colOff>165100</xdr:colOff>
      <xdr:row>58</xdr:row>
      <xdr:rowOff>111760</xdr:rowOff>
    </xdr:to>
    <xdr:sp macro="" textlink="">
      <xdr:nvSpPr>
        <xdr:cNvPr id="466" name="楕円 465"/>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60960</xdr:rowOff>
    </xdr:to>
    <xdr:cxnSp macro="">
      <xdr:nvCxnSpPr>
        <xdr:cNvPr id="467" name="直線コネクタ 466"/>
        <xdr:cNvCxnSpPr/>
      </xdr:nvCxnSpPr>
      <xdr:spPr>
        <a:xfrm flipV="1">
          <a:off x="14592300" y="9944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67327</xdr:rowOff>
    </xdr:from>
    <xdr:ext cx="405111" cy="259045"/>
    <xdr:sp macro="" textlink="">
      <xdr:nvSpPr>
        <xdr:cNvPr id="468" name="n_1mainValue【保健センター・保健所】&#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128287</xdr:rowOff>
    </xdr:from>
    <xdr:ext cx="405111" cy="259045"/>
    <xdr:sp macro="" textlink="">
      <xdr:nvSpPr>
        <xdr:cNvPr id="469" name="n_2mainValue【保健センター・保健所】&#10;有形固定資産減価償却率"/>
        <xdr:cNvSpPr txBox="1"/>
      </xdr:nvSpPr>
      <xdr:spPr>
        <a:xfrm>
          <a:off x="14389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495" name="直線コネクタ 494"/>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496"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97" name="直線コネクタ 496"/>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498"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499" name="直線コネクタ 498"/>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500"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01" name="フローチャート: 判断 500"/>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02" name="フローチャート: 判断 501"/>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503"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52070</xdr:rowOff>
    </xdr:from>
    <xdr:to>
      <xdr:col>107</xdr:col>
      <xdr:colOff>101600</xdr:colOff>
      <xdr:row>61</xdr:row>
      <xdr:rowOff>153670</xdr:rowOff>
    </xdr:to>
    <xdr:sp macro="" textlink="">
      <xdr:nvSpPr>
        <xdr:cNvPr id="504" name="フローチャート: 判断 503"/>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144797</xdr:rowOff>
    </xdr:from>
    <xdr:ext cx="469744" cy="259045"/>
    <xdr:sp macro="" textlink="">
      <xdr:nvSpPr>
        <xdr:cNvPr id="505" name="n_2aveValue【保健センター・保健所】&#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76563</xdr:rowOff>
    </xdr:from>
    <xdr:to>
      <xdr:col>116</xdr:col>
      <xdr:colOff>114300</xdr:colOff>
      <xdr:row>61</xdr:row>
      <xdr:rowOff>6713</xdr:rowOff>
    </xdr:to>
    <xdr:sp macro="" textlink="">
      <xdr:nvSpPr>
        <xdr:cNvPr id="511" name="楕円 510"/>
        <xdr:cNvSpPr/>
      </xdr:nvSpPr>
      <xdr:spPr>
        <a:xfrm>
          <a:off x="22110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54990</xdr:rowOff>
    </xdr:from>
    <xdr:ext cx="469744" cy="259045"/>
    <xdr:sp macro="" textlink="">
      <xdr:nvSpPr>
        <xdr:cNvPr id="512" name="【保健センター・保健所】&#10;一人当たり面積該当値テキスト"/>
        <xdr:cNvSpPr txBox="1"/>
      </xdr:nvSpPr>
      <xdr:spPr>
        <a:xfrm>
          <a:off x="22199600" y="103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92891</xdr:rowOff>
    </xdr:from>
    <xdr:to>
      <xdr:col>112</xdr:col>
      <xdr:colOff>38100</xdr:colOff>
      <xdr:row>61</xdr:row>
      <xdr:rowOff>23041</xdr:rowOff>
    </xdr:to>
    <xdr:sp macro="" textlink="">
      <xdr:nvSpPr>
        <xdr:cNvPr id="513" name="楕円 512"/>
        <xdr:cNvSpPr/>
      </xdr:nvSpPr>
      <xdr:spPr>
        <a:xfrm>
          <a:off x="2127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127363</xdr:rowOff>
    </xdr:from>
    <xdr:to>
      <xdr:col>116</xdr:col>
      <xdr:colOff>63500</xdr:colOff>
      <xdr:row>60</xdr:row>
      <xdr:rowOff>143691</xdr:rowOff>
    </xdr:to>
    <xdr:cxnSp macro="">
      <xdr:nvCxnSpPr>
        <xdr:cNvPr id="514" name="直線コネクタ 513"/>
        <xdr:cNvCxnSpPr/>
      </xdr:nvCxnSpPr>
      <xdr:spPr>
        <a:xfrm flipV="1">
          <a:off x="21323300" y="1041436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515" name="楕円 514"/>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143691</xdr:rowOff>
    </xdr:from>
    <xdr:to>
      <xdr:col>111</xdr:col>
      <xdr:colOff>177800</xdr:colOff>
      <xdr:row>60</xdr:row>
      <xdr:rowOff>160020</xdr:rowOff>
    </xdr:to>
    <xdr:cxnSp macro="">
      <xdr:nvCxnSpPr>
        <xdr:cNvPr id="516" name="直線コネクタ 515"/>
        <xdr:cNvCxnSpPr/>
      </xdr:nvCxnSpPr>
      <xdr:spPr>
        <a:xfrm flipV="1">
          <a:off x="20434300" y="104306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14168</xdr:rowOff>
    </xdr:from>
    <xdr:ext cx="469744" cy="259045"/>
    <xdr:sp macro="" textlink="">
      <xdr:nvSpPr>
        <xdr:cNvPr id="517" name="n_1mainValue【保健センター・保健所】&#10;一人当たり面積"/>
        <xdr:cNvSpPr txBox="1"/>
      </xdr:nvSpPr>
      <xdr:spPr>
        <a:xfrm>
          <a:off x="21075727"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518" name="n_2main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0" name="テキスト ボックス 5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0" name="テキスト ボックス 5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544" name="直線コネクタ 543"/>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545"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546" name="直線コネクタ 545"/>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8" name="直線コネクタ 54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101616</xdr:rowOff>
    </xdr:from>
    <xdr:ext cx="405111" cy="259045"/>
    <xdr:sp macro="" textlink="">
      <xdr:nvSpPr>
        <xdr:cNvPr id="549" name="【消防施設】&#10;有形固定資産減価償却率平均値テキスト"/>
        <xdr:cNvSpPr txBox="1"/>
      </xdr:nvSpPr>
      <xdr:spPr>
        <a:xfrm>
          <a:off x="16357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50" name="フローチャート: 判断 549"/>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551" name="フローチャート: 判断 550"/>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552"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553" name="フローチャート: 判断 552"/>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554"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34652</xdr:rowOff>
    </xdr:from>
    <xdr:to>
      <xdr:col>85</xdr:col>
      <xdr:colOff>177800</xdr:colOff>
      <xdr:row>84</xdr:row>
      <xdr:rowOff>136252</xdr:rowOff>
    </xdr:to>
    <xdr:sp macro="" textlink="">
      <xdr:nvSpPr>
        <xdr:cNvPr id="560" name="楕円 559"/>
        <xdr:cNvSpPr/>
      </xdr:nvSpPr>
      <xdr:spPr>
        <a:xfrm>
          <a:off x="162687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13079</xdr:rowOff>
    </xdr:from>
    <xdr:ext cx="405111" cy="259045"/>
    <xdr:sp macro="" textlink="">
      <xdr:nvSpPr>
        <xdr:cNvPr id="561" name="【消防施設】&#10;有形固定資産減価償却率該当値テキスト"/>
        <xdr:cNvSpPr txBox="1"/>
      </xdr:nvSpPr>
      <xdr:spPr>
        <a:xfrm>
          <a:off x="16357600"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562" name="楕円 561"/>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85452</xdr:rowOff>
    </xdr:to>
    <xdr:cxnSp macro="">
      <xdr:nvCxnSpPr>
        <xdr:cNvPr id="563" name="直線コネクタ 562"/>
        <xdr:cNvCxnSpPr/>
      </xdr:nvCxnSpPr>
      <xdr:spPr>
        <a:xfrm>
          <a:off x="15481300" y="14410508"/>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137523</xdr:rowOff>
    </xdr:from>
    <xdr:to>
      <xdr:col>76</xdr:col>
      <xdr:colOff>165100</xdr:colOff>
      <xdr:row>85</xdr:row>
      <xdr:rowOff>67673</xdr:rowOff>
    </xdr:to>
    <xdr:sp macro="" textlink="">
      <xdr:nvSpPr>
        <xdr:cNvPr id="564" name="楕円 563"/>
        <xdr:cNvSpPr/>
      </xdr:nvSpPr>
      <xdr:spPr>
        <a:xfrm>
          <a:off x="14541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85</xdr:row>
      <xdr:rowOff>16873</xdr:rowOff>
    </xdr:to>
    <xdr:cxnSp macro="">
      <xdr:nvCxnSpPr>
        <xdr:cNvPr id="565" name="直線コネクタ 564"/>
        <xdr:cNvCxnSpPr/>
      </xdr:nvCxnSpPr>
      <xdr:spPr>
        <a:xfrm flipV="1">
          <a:off x="14592300" y="1441050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50635</xdr:rowOff>
    </xdr:from>
    <xdr:ext cx="405111" cy="259045"/>
    <xdr:sp macro="" textlink="">
      <xdr:nvSpPr>
        <xdr:cNvPr id="566" name="n_1mainValue【消防施設】&#10;有形固定資産減価償却率"/>
        <xdr:cNvSpPr txBox="1"/>
      </xdr:nvSpPr>
      <xdr:spPr>
        <a:xfrm>
          <a:off x="15266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58800</xdr:rowOff>
    </xdr:from>
    <xdr:ext cx="405111" cy="259045"/>
    <xdr:sp macro="" textlink="">
      <xdr:nvSpPr>
        <xdr:cNvPr id="567" name="n_2mainValue【消防施設】&#10;有形固定資産減価償却率"/>
        <xdr:cNvSpPr txBox="1"/>
      </xdr:nvSpPr>
      <xdr:spPr>
        <a:xfrm>
          <a:off x="14389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8" name="直線コネクタ 5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9" name="テキスト ボックス 5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0" name="直線コネクタ 5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1" name="テキスト ボックス 5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2" name="直線コネクタ 5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3" name="テキスト ボックス 5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4" name="直線コネクタ 5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5" name="テキスト ボックス 5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6" name="直線コネクタ 5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7" name="テキスト ボックス 5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8" name="直線コネクタ 5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9" name="テキスト ボックス 5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593" name="直線コネクタ 592"/>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594"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595" name="直線コネクタ 594"/>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596"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97" name="直線コネクタ 596"/>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598"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99" name="フローチャート: 判断 598"/>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600" name="フローチャート: 判断 599"/>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135545</xdr:rowOff>
    </xdr:from>
    <xdr:ext cx="469744" cy="259045"/>
    <xdr:sp macro="" textlink="">
      <xdr:nvSpPr>
        <xdr:cNvPr id="601" name="n_1aveValue【消防施設】&#10;一人当たり面積"/>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36286</xdr:rowOff>
    </xdr:from>
    <xdr:to>
      <xdr:col>107</xdr:col>
      <xdr:colOff>101600</xdr:colOff>
      <xdr:row>84</xdr:row>
      <xdr:rowOff>137886</xdr:rowOff>
    </xdr:to>
    <xdr:sp macro="" textlink="">
      <xdr:nvSpPr>
        <xdr:cNvPr id="602" name="フローチャート: 判断 601"/>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129013</xdr:rowOff>
    </xdr:from>
    <xdr:ext cx="469744" cy="259045"/>
    <xdr:sp macro="" textlink="">
      <xdr:nvSpPr>
        <xdr:cNvPr id="603" name="n_2aveValue【消防施設】&#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129358</xdr:rowOff>
    </xdr:from>
    <xdr:to>
      <xdr:col>116</xdr:col>
      <xdr:colOff>114300</xdr:colOff>
      <xdr:row>82</xdr:row>
      <xdr:rowOff>59508</xdr:rowOff>
    </xdr:to>
    <xdr:sp macro="" textlink="">
      <xdr:nvSpPr>
        <xdr:cNvPr id="609" name="楕円 608"/>
        <xdr:cNvSpPr/>
      </xdr:nvSpPr>
      <xdr:spPr>
        <a:xfrm>
          <a:off x="22110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152235</xdr:rowOff>
    </xdr:from>
    <xdr:ext cx="469744" cy="259045"/>
    <xdr:sp macro="" textlink="">
      <xdr:nvSpPr>
        <xdr:cNvPr id="610" name="【消防施設】&#10;一人当たり面積該当値テキスト"/>
        <xdr:cNvSpPr txBox="1"/>
      </xdr:nvSpPr>
      <xdr:spPr>
        <a:xfrm>
          <a:off x="22199600" y="1386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142421</xdr:rowOff>
    </xdr:from>
    <xdr:to>
      <xdr:col>112</xdr:col>
      <xdr:colOff>38100</xdr:colOff>
      <xdr:row>82</xdr:row>
      <xdr:rowOff>72571</xdr:rowOff>
    </xdr:to>
    <xdr:sp macro="" textlink="">
      <xdr:nvSpPr>
        <xdr:cNvPr id="611" name="楕円 610"/>
        <xdr:cNvSpPr/>
      </xdr:nvSpPr>
      <xdr:spPr>
        <a:xfrm>
          <a:off x="2127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8708</xdr:rowOff>
    </xdr:from>
    <xdr:to>
      <xdr:col>116</xdr:col>
      <xdr:colOff>63500</xdr:colOff>
      <xdr:row>82</xdr:row>
      <xdr:rowOff>21771</xdr:rowOff>
    </xdr:to>
    <xdr:cxnSp macro="">
      <xdr:nvCxnSpPr>
        <xdr:cNvPr id="612" name="直線コネクタ 611"/>
        <xdr:cNvCxnSpPr/>
      </xdr:nvCxnSpPr>
      <xdr:spPr>
        <a:xfrm flipV="1">
          <a:off x="21323300" y="140676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363</xdr:rowOff>
    </xdr:from>
    <xdr:to>
      <xdr:col>107</xdr:col>
      <xdr:colOff>101600</xdr:colOff>
      <xdr:row>84</xdr:row>
      <xdr:rowOff>101963</xdr:rowOff>
    </xdr:to>
    <xdr:sp macro="" textlink="">
      <xdr:nvSpPr>
        <xdr:cNvPr id="613" name="楕円 612"/>
        <xdr:cNvSpPr/>
      </xdr:nvSpPr>
      <xdr:spPr>
        <a:xfrm>
          <a:off x="20383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21771</xdr:rowOff>
    </xdr:from>
    <xdr:to>
      <xdr:col>111</xdr:col>
      <xdr:colOff>177800</xdr:colOff>
      <xdr:row>84</xdr:row>
      <xdr:rowOff>51163</xdr:rowOff>
    </xdr:to>
    <xdr:cxnSp macro="">
      <xdr:nvCxnSpPr>
        <xdr:cNvPr id="614" name="直線コネクタ 613"/>
        <xdr:cNvCxnSpPr/>
      </xdr:nvCxnSpPr>
      <xdr:spPr>
        <a:xfrm flipV="1">
          <a:off x="20434300" y="14080671"/>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89098</xdr:rowOff>
    </xdr:from>
    <xdr:ext cx="469744" cy="259045"/>
    <xdr:sp macro="" textlink="">
      <xdr:nvSpPr>
        <xdr:cNvPr id="615" name="n_1mainValue【消防施設】&#10;一人当たり面積"/>
        <xdr:cNvSpPr txBox="1"/>
      </xdr:nvSpPr>
      <xdr:spPr>
        <a:xfrm>
          <a:off x="210757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118490</xdr:rowOff>
    </xdr:from>
    <xdr:ext cx="469744" cy="259045"/>
    <xdr:sp macro="" textlink="">
      <xdr:nvSpPr>
        <xdr:cNvPr id="616" name="n_2mainValue【消防施設】&#10;一人当たり面積"/>
        <xdr:cNvSpPr txBox="1"/>
      </xdr:nvSpPr>
      <xdr:spPr>
        <a:xfrm>
          <a:off x="20199427" y="141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7" name="テキスト ボックス 6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8" name="直線コネクタ 6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9" name="テキスト ボックス 6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0" name="直線コネクタ 6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1" name="テキスト ボックス 6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2" name="直線コネクタ 6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3" name="テキスト ボックス 6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4" name="直線コネクタ 6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5" name="テキスト ボックス 63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639" name="直線コネクタ 638"/>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40"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41" name="直線コネクタ 640"/>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2"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3" name="直線コネクタ 64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61992</xdr:rowOff>
    </xdr:from>
    <xdr:ext cx="405111" cy="259045"/>
    <xdr:sp macro="" textlink="">
      <xdr:nvSpPr>
        <xdr:cNvPr id="644" name="【庁舎】&#10;有形固定資産減価償却率平均値テキスト"/>
        <xdr:cNvSpPr txBox="1"/>
      </xdr:nvSpPr>
      <xdr:spPr>
        <a:xfrm>
          <a:off x="16357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645" name="フローチャート: 判断 644"/>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646" name="フローチャート: 判断 645"/>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647"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141987</xdr:rowOff>
    </xdr:from>
    <xdr:to>
      <xdr:col>76</xdr:col>
      <xdr:colOff>165100</xdr:colOff>
      <xdr:row>106</xdr:row>
      <xdr:rowOff>72137</xdr:rowOff>
    </xdr:to>
    <xdr:sp macro="" textlink="">
      <xdr:nvSpPr>
        <xdr:cNvPr id="648" name="フローチャート: 判断 647"/>
        <xdr:cNvSpPr/>
      </xdr:nvSpPr>
      <xdr:spPr>
        <a:xfrm>
          <a:off x="1454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88664</xdr:rowOff>
    </xdr:from>
    <xdr:ext cx="405111" cy="259045"/>
    <xdr:sp macro="" textlink="">
      <xdr:nvSpPr>
        <xdr:cNvPr id="649" name="n_2aveValue【庁舎】&#10;有形固定資産減価償却率"/>
        <xdr:cNvSpPr txBox="1"/>
      </xdr:nvSpPr>
      <xdr:spPr>
        <a:xfrm>
          <a:off x="14389744" y="1791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xdr:rowOff>
    </xdr:from>
    <xdr:to>
      <xdr:col>85</xdr:col>
      <xdr:colOff>177800</xdr:colOff>
      <xdr:row>108</xdr:row>
      <xdr:rowOff>106426</xdr:rowOff>
    </xdr:to>
    <xdr:sp macro="" textlink="">
      <xdr:nvSpPr>
        <xdr:cNvPr id="655" name="楕円 654"/>
        <xdr:cNvSpPr/>
      </xdr:nvSpPr>
      <xdr:spPr>
        <a:xfrm>
          <a:off x="162687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154703</xdr:rowOff>
    </xdr:from>
    <xdr:ext cx="405111" cy="259045"/>
    <xdr:sp macro="" textlink="">
      <xdr:nvSpPr>
        <xdr:cNvPr id="656" name="【庁舎】&#10;有形固定資産減価償却率該当値テキスト"/>
        <xdr:cNvSpPr txBox="1"/>
      </xdr:nvSpPr>
      <xdr:spPr>
        <a:xfrm>
          <a:off x="16357600" y="184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52832</xdr:rowOff>
    </xdr:from>
    <xdr:to>
      <xdr:col>81</xdr:col>
      <xdr:colOff>101600</xdr:colOff>
      <xdr:row>108</xdr:row>
      <xdr:rowOff>154432</xdr:rowOff>
    </xdr:to>
    <xdr:sp macro="" textlink="">
      <xdr:nvSpPr>
        <xdr:cNvPr id="657" name="楕円 656"/>
        <xdr:cNvSpPr/>
      </xdr:nvSpPr>
      <xdr:spPr>
        <a:xfrm>
          <a:off x="15430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55626</xdr:rowOff>
    </xdr:from>
    <xdr:to>
      <xdr:col>85</xdr:col>
      <xdr:colOff>127000</xdr:colOff>
      <xdr:row>108</xdr:row>
      <xdr:rowOff>103632</xdr:rowOff>
    </xdr:to>
    <xdr:cxnSp macro="">
      <xdr:nvCxnSpPr>
        <xdr:cNvPr id="658" name="直線コネクタ 657"/>
        <xdr:cNvCxnSpPr/>
      </xdr:nvCxnSpPr>
      <xdr:spPr>
        <a:xfrm flipV="1">
          <a:off x="15481300" y="1857222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89408</xdr:rowOff>
    </xdr:from>
    <xdr:to>
      <xdr:col>76</xdr:col>
      <xdr:colOff>165100</xdr:colOff>
      <xdr:row>109</xdr:row>
      <xdr:rowOff>19558</xdr:rowOff>
    </xdr:to>
    <xdr:sp macro="" textlink="">
      <xdr:nvSpPr>
        <xdr:cNvPr id="659" name="楕円 658"/>
        <xdr:cNvSpPr/>
      </xdr:nvSpPr>
      <xdr:spPr>
        <a:xfrm>
          <a:off x="14541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103632</xdr:rowOff>
    </xdr:from>
    <xdr:to>
      <xdr:col>81</xdr:col>
      <xdr:colOff>50800</xdr:colOff>
      <xdr:row>108</xdr:row>
      <xdr:rowOff>140208</xdr:rowOff>
    </xdr:to>
    <xdr:cxnSp macro="">
      <xdr:nvCxnSpPr>
        <xdr:cNvPr id="660" name="直線コネクタ 659"/>
        <xdr:cNvCxnSpPr/>
      </xdr:nvCxnSpPr>
      <xdr:spPr>
        <a:xfrm flipV="1">
          <a:off x="14592300" y="18620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145559</xdr:rowOff>
    </xdr:from>
    <xdr:ext cx="405111" cy="259045"/>
    <xdr:sp macro="" textlink="">
      <xdr:nvSpPr>
        <xdr:cNvPr id="661" name="n_1mainValue【庁舎】&#10;有形固定資産減価償却率"/>
        <xdr:cNvSpPr txBox="1"/>
      </xdr:nvSpPr>
      <xdr:spPr>
        <a:xfrm>
          <a:off x="15266044" y="186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10685</xdr:rowOff>
    </xdr:from>
    <xdr:ext cx="405111" cy="259045"/>
    <xdr:sp macro="" textlink="">
      <xdr:nvSpPr>
        <xdr:cNvPr id="662" name="n_2mainValue【庁舎】&#10;有形固定資産減価償却率"/>
        <xdr:cNvSpPr txBox="1"/>
      </xdr:nvSpPr>
      <xdr:spPr>
        <a:xfrm>
          <a:off x="14389744" y="1869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3" name="テキスト ボックス 67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5" name="テキスト ボックス 6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689" name="直線コネクタ 688"/>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90"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91" name="直線コネクタ 690"/>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92"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93" name="直線コネクタ 692"/>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694"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95" name="フローチャート: 判断 694"/>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96" name="フローチャート: 判断 695"/>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697"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69487</xdr:rowOff>
    </xdr:from>
    <xdr:to>
      <xdr:col>107</xdr:col>
      <xdr:colOff>101600</xdr:colOff>
      <xdr:row>106</xdr:row>
      <xdr:rowOff>171087</xdr:rowOff>
    </xdr:to>
    <xdr:sp macro="" textlink="">
      <xdr:nvSpPr>
        <xdr:cNvPr id="698" name="フローチャート: 判断 697"/>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162214</xdr:rowOff>
    </xdr:from>
    <xdr:ext cx="469744" cy="259045"/>
    <xdr:sp macro="" textlink="">
      <xdr:nvSpPr>
        <xdr:cNvPr id="699" name="n_2aveValue【庁舎】&#10;一人当たり面積"/>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xdr:rowOff>
    </xdr:from>
    <xdr:to>
      <xdr:col>116</xdr:col>
      <xdr:colOff>114300</xdr:colOff>
      <xdr:row>108</xdr:row>
      <xdr:rowOff>102507</xdr:rowOff>
    </xdr:to>
    <xdr:sp macro="" textlink="">
      <xdr:nvSpPr>
        <xdr:cNvPr id="705" name="楕円 704"/>
        <xdr:cNvSpPr/>
      </xdr:nvSpPr>
      <xdr:spPr>
        <a:xfrm>
          <a:off x="221107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150784</xdr:rowOff>
    </xdr:from>
    <xdr:ext cx="469744" cy="259045"/>
    <xdr:sp macro="" textlink="">
      <xdr:nvSpPr>
        <xdr:cNvPr id="706" name="【庁舎】&#10;一人当たり面積該当値テキスト"/>
        <xdr:cNvSpPr txBox="1"/>
      </xdr:nvSpPr>
      <xdr:spPr>
        <a:xfrm>
          <a:off x="22199600"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707" name="楕円 706"/>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51707</xdr:rowOff>
    </xdr:from>
    <xdr:to>
      <xdr:col>116</xdr:col>
      <xdr:colOff>63500</xdr:colOff>
      <xdr:row>108</xdr:row>
      <xdr:rowOff>63137</xdr:rowOff>
    </xdr:to>
    <xdr:cxnSp macro="">
      <xdr:nvCxnSpPr>
        <xdr:cNvPr id="708" name="直線コネクタ 707"/>
        <xdr:cNvCxnSpPr/>
      </xdr:nvCxnSpPr>
      <xdr:spPr>
        <a:xfrm flipV="1">
          <a:off x="21323300" y="185683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67855</xdr:rowOff>
    </xdr:from>
    <xdr:to>
      <xdr:col>107</xdr:col>
      <xdr:colOff>101600</xdr:colOff>
      <xdr:row>102</xdr:row>
      <xdr:rowOff>169455</xdr:rowOff>
    </xdr:to>
    <xdr:sp macro="" textlink="">
      <xdr:nvSpPr>
        <xdr:cNvPr id="709" name="楕円 708"/>
        <xdr:cNvSpPr/>
      </xdr:nvSpPr>
      <xdr:spPr>
        <a:xfrm>
          <a:off x="20383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118655</xdr:rowOff>
    </xdr:from>
    <xdr:to>
      <xdr:col>111</xdr:col>
      <xdr:colOff>177800</xdr:colOff>
      <xdr:row>108</xdr:row>
      <xdr:rowOff>63137</xdr:rowOff>
    </xdr:to>
    <xdr:cxnSp macro="">
      <xdr:nvCxnSpPr>
        <xdr:cNvPr id="710" name="直線コネクタ 709"/>
        <xdr:cNvCxnSpPr/>
      </xdr:nvCxnSpPr>
      <xdr:spPr>
        <a:xfrm>
          <a:off x="20434300" y="17606555"/>
          <a:ext cx="889000" cy="97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105064</xdr:rowOff>
    </xdr:from>
    <xdr:ext cx="469744" cy="259045"/>
    <xdr:sp macro="" textlink="">
      <xdr:nvSpPr>
        <xdr:cNvPr id="711" name="n_1mainValue【庁舎】&#10;一人当たり面積"/>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14532</xdr:rowOff>
    </xdr:from>
    <xdr:ext cx="469744" cy="259045"/>
    <xdr:sp macro="" textlink="">
      <xdr:nvSpPr>
        <xdr:cNvPr id="712" name="n_2mainValue【庁舎】&#10;一人当たり面積"/>
        <xdr:cNvSpPr txBox="1"/>
      </xdr:nvSpPr>
      <xdr:spPr>
        <a:xfrm>
          <a:off x="20199427" y="1733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図書館については、町内に１館あり昭和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年の建設となっているため、減価償却率が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38.3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高くなっている。今後の図書館施設の在り方については公共施設個別計画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、適切な維持管理のもと他施設との共用等を図っていく。</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一般廃棄物処理施設及び常備消防施設については、一部事務組合を組織し運営を行っている。一般廃棄物処理施設については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減価償却率は類似団体と比較し、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建設から約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年が経過し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大規模な改修計画が必要なことから構成団体と協議の上、施設の維持運営を進めていく。消防施設については、平成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年に消防署新庁舎が建設されたことにより、類似団体と比較し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当面は小規模な維持管理費が予想される。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年に旧小坂中学校の校舎を利用して移転している。移転に当たり、大規模改修を実施したことにより、減価償却率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なっている。移転する際には町内各公共施設へ分散していた部署のほとんどを新庁舎へ集約し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維持管理経費を縮減している。移転時に改修を実施していることから当面は小規模な維持補修費が予想されるが、施設の長寿命化を図るため予防保全型の維持管理に努めていく。</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については、減価償却率が類似団体と比較し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保健センターは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老人保健デイサービス施設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（福祉施設）と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同施設内</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当該施設は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建設から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年以上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経過しており、今後も計画的に維持補修や更新を行い長寿命化を図っていく。</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（図書館及び体育館・プール、庁舎の平成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年度の一人当たり面積が平成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年度と比べ大幅に増減しているが、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いずれも報告数値の誤り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であり、平成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年度の数値は平成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年度と同程度となる）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4897136</v>
      </c>
      <c r="BO4" s="441"/>
      <c r="BP4" s="441"/>
      <c r="BQ4" s="441"/>
      <c r="BR4" s="441"/>
      <c r="BS4" s="441"/>
      <c r="BT4" s="441"/>
      <c r="BU4" s="442"/>
      <c r="BV4" s="440">
        <v>4586173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4.4000000000000004</v>
      </c>
      <c r="CU4" s="622"/>
      <c r="CV4" s="622"/>
      <c r="CW4" s="622"/>
      <c r="CX4" s="622"/>
      <c r="CY4" s="622"/>
      <c r="CZ4" s="622"/>
      <c r="DA4" s="623"/>
      <c r="DB4" s="621">
        <v>3.9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4775777</v>
      </c>
      <c r="BO5" s="446"/>
      <c r="BP5" s="446"/>
      <c r="BQ5" s="446"/>
      <c r="BR5" s="446"/>
      <c r="BS5" s="446"/>
      <c r="BT5" s="446"/>
      <c r="BU5" s="447"/>
      <c r="BV5" s="445">
        <v>4453507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93.9</v>
      </c>
      <c r="CU5" s="416"/>
      <c r="CV5" s="416"/>
      <c r="CW5" s="416"/>
      <c r="CX5" s="416"/>
      <c r="CY5" s="416"/>
      <c r="CZ5" s="416"/>
      <c r="DA5" s="417"/>
      <c r="DB5" s="415">
        <v>99.9</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121359</v>
      </c>
      <c r="BO6" s="446"/>
      <c r="BP6" s="446"/>
      <c r="BQ6" s="446"/>
      <c r="BR6" s="446"/>
      <c r="BS6" s="446"/>
      <c r="BT6" s="446"/>
      <c r="BU6" s="447"/>
      <c r="BV6" s="445">
        <v>132666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98.3</v>
      </c>
      <c r="CU6" s="596"/>
      <c r="CV6" s="596"/>
      <c r="CW6" s="596"/>
      <c r="CX6" s="596"/>
      <c r="CY6" s="596"/>
      <c r="CZ6" s="596"/>
      <c r="DA6" s="597"/>
      <c r="DB6" s="595">
        <v>104.1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7072</v>
      </c>
      <c r="BO7" s="446"/>
      <c r="BP7" s="446"/>
      <c r="BQ7" s="446"/>
      <c r="BR7" s="446"/>
      <c r="BS7" s="446"/>
      <c r="BT7" s="446"/>
      <c r="BU7" s="447"/>
      <c r="BV7" s="445">
        <v>27343</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2620662</v>
      </c>
      <c r="CU7" s="446"/>
      <c r="CV7" s="446"/>
      <c r="CW7" s="446"/>
      <c r="CX7" s="446"/>
      <c r="CY7" s="446"/>
      <c r="CZ7" s="446"/>
      <c r="DA7" s="447"/>
      <c r="DB7" s="445">
        <v>2681486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87</v>
      </c>
      <c r="AV8" s="503"/>
      <c r="AW8" s="503"/>
      <c r="AX8" s="503"/>
      <c r="AY8" s="425" t="s">
        <v>101</v>
      </c>
      <c r="AZ8" s="426"/>
      <c r="BA8" s="426"/>
      <c r="BB8" s="426"/>
      <c r="BC8" s="426"/>
      <c r="BD8" s="426"/>
      <c r="BE8" s="426"/>
      <c r="BF8" s="426"/>
      <c r="BG8" s="426"/>
      <c r="BH8" s="426"/>
      <c r="BI8" s="426"/>
      <c r="BJ8" s="426"/>
      <c r="BK8" s="426"/>
      <c r="BL8" s="426"/>
      <c r="BM8" s="427"/>
      <c r="BN8" s="445">
        <v>114287</v>
      </c>
      <c r="BO8" s="446"/>
      <c r="BP8" s="446"/>
      <c r="BQ8" s="446"/>
      <c r="BR8" s="446"/>
      <c r="BS8" s="446"/>
      <c r="BT8" s="446"/>
      <c r="BU8" s="447"/>
      <c r="BV8" s="445">
        <v>105323</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0.3</v>
      </c>
      <c r="CU8" s="559"/>
      <c r="CV8" s="559"/>
      <c r="CW8" s="559"/>
      <c r="CX8" s="559"/>
      <c r="CY8" s="559"/>
      <c r="CZ8" s="559"/>
      <c r="DA8" s="560"/>
      <c r="DB8" s="558">
        <v>0.3</v>
      </c>
      <c r="DC8" s="559"/>
      <c r="DD8" s="559"/>
      <c r="DE8" s="559"/>
      <c r="DF8" s="559"/>
      <c r="DG8" s="559"/>
      <c r="DH8" s="559"/>
      <c r="DI8" s="560"/>
      <c r="DJ8" s="165"/>
      <c r="DK8" s="165"/>
      <c r="DL8" s="165"/>
      <c r="DM8" s="165"/>
      <c r="DN8" s="165"/>
      <c r="DO8" s="165"/>
    </row>
    <row r="9" spans="1:119" ht="18.75" customHeight="1" thickBot="1">
      <c r="A9" s="166"/>
      <c r="B9" s="584" t="s">
        <v>103</v>
      </c>
      <c r="C9" s="585"/>
      <c r="D9" s="585"/>
      <c r="E9" s="585"/>
      <c r="F9" s="585"/>
      <c r="G9" s="585"/>
      <c r="H9" s="585"/>
      <c r="I9" s="585"/>
      <c r="J9" s="585"/>
      <c r="K9" s="508"/>
      <c r="L9" s="586" t="s">
        <v>104</v>
      </c>
      <c r="M9" s="587"/>
      <c r="N9" s="587"/>
      <c r="O9" s="587"/>
      <c r="P9" s="587"/>
      <c r="Q9" s="588"/>
      <c r="R9" s="589">
        <v>5339</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87</v>
      </c>
      <c r="AV9" s="503"/>
      <c r="AW9" s="503"/>
      <c r="AX9" s="503"/>
      <c r="AY9" s="425" t="s">
        <v>107</v>
      </c>
      <c r="AZ9" s="426"/>
      <c r="BA9" s="426"/>
      <c r="BB9" s="426"/>
      <c r="BC9" s="426"/>
      <c r="BD9" s="426"/>
      <c r="BE9" s="426"/>
      <c r="BF9" s="426"/>
      <c r="BG9" s="426"/>
      <c r="BH9" s="426"/>
      <c r="BI9" s="426"/>
      <c r="BJ9" s="426"/>
      <c r="BK9" s="426"/>
      <c r="BL9" s="426"/>
      <c r="BM9" s="427"/>
      <c r="BN9" s="445">
        <v>8964</v>
      </c>
      <c r="BO9" s="446"/>
      <c r="BP9" s="446"/>
      <c r="BQ9" s="446"/>
      <c r="BR9" s="446"/>
      <c r="BS9" s="446"/>
      <c r="BT9" s="446"/>
      <c r="BU9" s="447"/>
      <c r="BV9" s="445">
        <v>-50119</v>
      </c>
      <c r="BW9" s="446"/>
      <c r="BX9" s="446"/>
      <c r="BY9" s="446"/>
      <c r="BZ9" s="446"/>
      <c r="CA9" s="446"/>
      <c r="CB9" s="446"/>
      <c r="CC9" s="447"/>
      <c r="CD9" s="454" t="s">
        <v>108</v>
      </c>
      <c r="CE9" s="455"/>
      <c r="CF9" s="455"/>
      <c r="CG9" s="455"/>
      <c r="CH9" s="455"/>
      <c r="CI9" s="455"/>
      <c r="CJ9" s="455"/>
      <c r="CK9" s="455"/>
      <c r="CL9" s="455"/>
      <c r="CM9" s="455"/>
      <c r="CN9" s="455"/>
      <c r="CO9" s="455"/>
      <c r="CP9" s="455"/>
      <c r="CQ9" s="455"/>
      <c r="CR9" s="455"/>
      <c r="CS9" s="456"/>
      <c r="CT9" s="415">
        <v>14.1</v>
      </c>
      <c r="CU9" s="416"/>
      <c r="CV9" s="416"/>
      <c r="CW9" s="416"/>
      <c r="CX9" s="416"/>
      <c r="CY9" s="416"/>
      <c r="CZ9" s="416"/>
      <c r="DA9" s="417"/>
      <c r="DB9" s="415">
        <v>12.4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109</v>
      </c>
      <c r="M10" s="419"/>
      <c r="N10" s="419"/>
      <c r="O10" s="419"/>
      <c r="P10" s="419"/>
      <c r="Q10" s="420"/>
      <c r="R10" s="421">
        <v>6054</v>
      </c>
      <c r="S10" s="422"/>
      <c r="T10" s="422"/>
      <c r="U10" s="422"/>
      <c r="V10" s="424"/>
      <c r="W10" s="593"/>
      <c r="X10" s="407"/>
      <c r="Y10" s="407"/>
      <c r="Z10" s="407"/>
      <c r="AA10" s="407"/>
      <c r="AB10" s="407"/>
      <c r="AC10" s="407"/>
      <c r="AD10" s="407"/>
      <c r="AE10" s="407"/>
      <c r="AF10" s="407"/>
      <c r="AG10" s="407"/>
      <c r="AH10" s="407"/>
      <c r="AI10" s="407"/>
      <c r="AJ10" s="407"/>
      <c r="AK10" s="407"/>
      <c r="AL10" s="594"/>
      <c r="AM10" s="514" t="s">
        <v>110</v>
      </c>
      <c r="AN10" s="419"/>
      <c r="AO10" s="419"/>
      <c r="AP10" s="419"/>
      <c r="AQ10" s="419"/>
      <c r="AR10" s="419"/>
      <c r="AS10" s="419"/>
      <c r="AT10" s="420"/>
      <c r="AU10" s="502" t="s">
        <v>111</v>
      </c>
      <c r="AV10" s="503"/>
      <c r="AW10" s="503"/>
      <c r="AX10" s="503"/>
      <c r="AY10" s="425" t="s">
        <v>112</v>
      </c>
      <c r="AZ10" s="426"/>
      <c r="BA10" s="426"/>
      <c r="BB10" s="426"/>
      <c r="BC10" s="426"/>
      <c r="BD10" s="426"/>
      <c r="BE10" s="426"/>
      <c r="BF10" s="426"/>
      <c r="BG10" s="426"/>
      <c r="BH10" s="426"/>
      <c r="BI10" s="426"/>
      <c r="BJ10" s="426"/>
      <c r="BK10" s="426"/>
      <c r="BL10" s="426"/>
      <c r="BM10" s="427"/>
      <c r="BN10" s="445">
        <v>468669</v>
      </c>
      <c r="BO10" s="446"/>
      <c r="BP10" s="446"/>
      <c r="BQ10" s="446"/>
      <c r="BR10" s="446"/>
      <c r="BS10" s="446"/>
      <c r="BT10" s="446"/>
      <c r="BU10" s="447"/>
      <c r="BV10" s="445">
        <v>144301</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c r="A12" s="166"/>
      <c r="B12" s="561" t="s">
        <v>121</v>
      </c>
      <c r="C12" s="562"/>
      <c r="D12" s="562"/>
      <c r="E12" s="562"/>
      <c r="F12" s="562"/>
      <c r="G12" s="562"/>
      <c r="H12" s="562"/>
      <c r="I12" s="562"/>
      <c r="J12" s="562"/>
      <c r="K12" s="563"/>
      <c r="L12" s="570" t="s">
        <v>122</v>
      </c>
      <c r="M12" s="571"/>
      <c r="N12" s="571"/>
      <c r="O12" s="571"/>
      <c r="P12" s="571"/>
      <c r="Q12" s="572"/>
      <c r="R12" s="573">
        <v>5235</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410129</v>
      </c>
      <c r="BO12" s="446"/>
      <c r="BP12" s="446"/>
      <c r="BQ12" s="446"/>
      <c r="BR12" s="446"/>
      <c r="BS12" s="446"/>
      <c r="BT12" s="446"/>
      <c r="BU12" s="447"/>
      <c r="BV12" s="445">
        <v>396963</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5227</v>
      </c>
      <c r="S13" s="549"/>
      <c r="T13" s="549"/>
      <c r="U13" s="549"/>
      <c r="V13" s="550"/>
      <c r="W13" s="536" t="s">
        <v>131</v>
      </c>
      <c r="X13" s="458"/>
      <c r="Y13" s="458"/>
      <c r="Z13" s="458"/>
      <c r="AA13" s="458"/>
      <c r="AB13" s="459"/>
      <c r="AC13" s="421">
        <v>200</v>
      </c>
      <c r="AD13" s="422"/>
      <c r="AE13" s="422"/>
      <c r="AF13" s="422"/>
      <c r="AG13" s="423"/>
      <c r="AH13" s="421">
        <v>217</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67504</v>
      </c>
      <c r="BO13" s="446"/>
      <c r="BP13" s="446"/>
      <c r="BQ13" s="446"/>
      <c r="BR13" s="446"/>
      <c r="BS13" s="446"/>
      <c r="BT13" s="446"/>
      <c r="BU13" s="447"/>
      <c r="BV13" s="445">
        <v>-302781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14</v>
      </c>
      <c r="CU13" s="416"/>
      <c r="CV13" s="416"/>
      <c r="CW13" s="416"/>
      <c r="CX13" s="416"/>
      <c r="CY13" s="416"/>
      <c r="CZ13" s="416"/>
      <c r="DA13" s="417"/>
      <c r="DB13" s="415">
        <v>13.3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5366</v>
      </c>
      <c r="S14" s="549"/>
      <c r="T14" s="549"/>
      <c r="U14" s="549"/>
      <c r="V14" s="550"/>
      <c r="W14" s="551"/>
      <c r="X14" s="461"/>
      <c r="Y14" s="461"/>
      <c r="Z14" s="461"/>
      <c r="AA14" s="461"/>
      <c r="AB14" s="462"/>
      <c r="AC14" s="541">
        <v>8.4</v>
      </c>
      <c r="AD14" s="542"/>
      <c r="AE14" s="542"/>
      <c r="AF14" s="542"/>
      <c r="AG14" s="543"/>
      <c r="AH14" s="541">
        <v>8.3000000000000007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122.1</v>
      </c>
      <c r="CU14" s="553"/>
      <c r="CV14" s="553"/>
      <c r="CW14" s="553"/>
      <c r="CX14" s="553"/>
      <c r="CY14" s="553"/>
      <c r="CZ14" s="553"/>
      <c r="DA14" s="554"/>
      <c r="DB14" s="552">
        <v>123.7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5355</v>
      </c>
      <c r="S15" s="549"/>
      <c r="T15" s="549"/>
      <c r="U15" s="549"/>
      <c r="V15" s="550"/>
      <c r="W15" s="536" t="s">
        <v>139</v>
      </c>
      <c r="X15" s="458"/>
      <c r="Y15" s="458"/>
      <c r="Z15" s="458"/>
      <c r="AA15" s="458"/>
      <c r="AB15" s="459"/>
      <c r="AC15" s="421">
        <v>713</v>
      </c>
      <c r="AD15" s="422"/>
      <c r="AE15" s="422"/>
      <c r="AF15" s="422"/>
      <c r="AG15" s="423"/>
      <c r="AH15" s="421">
        <v>864</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623521</v>
      </c>
      <c r="BO15" s="441"/>
      <c r="BP15" s="441"/>
      <c r="BQ15" s="441"/>
      <c r="BR15" s="441"/>
      <c r="BS15" s="441"/>
      <c r="BT15" s="441"/>
      <c r="BU15" s="442"/>
      <c r="BV15" s="440">
        <v>848254</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29.8</v>
      </c>
      <c r="AD16" s="542"/>
      <c r="AE16" s="542"/>
      <c r="AF16" s="542"/>
      <c r="AG16" s="543"/>
      <c r="AH16" s="541">
        <v>33.1</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2329485</v>
      </c>
      <c r="BO16" s="446"/>
      <c r="BP16" s="446"/>
      <c r="BQ16" s="446"/>
      <c r="BR16" s="446"/>
      <c r="BS16" s="446"/>
      <c r="BT16" s="446"/>
      <c r="BU16" s="447"/>
      <c r="BV16" s="445">
        <v>2344255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143</v>
      </c>
      <c r="S17" s="534"/>
      <c r="T17" s="534"/>
      <c r="U17" s="534"/>
      <c r="V17" s="535"/>
      <c r="W17" s="536" t="s">
        <v>146</v>
      </c>
      <c r="X17" s="458"/>
      <c r="Y17" s="458"/>
      <c r="Z17" s="458"/>
      <c r="AA17" s="458"/>
      <c r="AB17" s="459"/>
      <c r="AC17" s="421">
        <v>1482</v>
      </c>
      <c r="AD17" s="422"/>
      <c r="AE17" s="422"/>
      <c r="AF17" s="422"/>
      <c r="AG17" s="423"/>
      <c r="AH17" s="421">
        <v>1533</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792947</v>
      </c>
      <c r="BO17" s="446"/>
      <c r="BP17" s="446"/>
      <c r="BQ17" s="446"/>
      <c r="BR17" s="446"/>
      <c r="BS17" s="446"/>
      <c r="BT17" s="446"/>
      <c r="BU17" s="447"/>
      <c r="BV17" s="445">
        <v>1088219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201.7</v>
      </c>
      <c r="M18" s="510"/>
      <c r="N18" s="510"/>
      <c r="O18" s="510"/>
      <c r="P18" s="510"/>
      <c r="Q18" s="510"/>
      <c r="R18" s="511"/>
      <c r="S18" s="511"/>
      <c r="T18" s="511"/>
      <c r="U18" s="511"/>
      <c r="V18" s="512"/>
      <c r="W18" s="526"/>
      <c r="X18" s="527"/>
      <c r="Y18" s="527"/>
      <c r="Z18" s="527"/>
      <c r="AA18" s="527"/>
      <c r="AB18" s="537"/>
      <c r="AC18" s="409">
        <v>61.9</v>
      </c>
      <c r="AD18" s="410"/>
      <c r="AE18" s="410"/>
      <c r="AF18" s="410"/>
      <c r="AG18" s="513"/>
      <c r="AH18" s="409">
        <v>58.6</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2565724</v>
      </c>
      <c r="BO18" s="446"/>
      <c r="BP18" s="446"/>
      <c r="BQ18" s="446"/>
      <c r="BR18" s="446"/>
      <c r="BS18" s="446"/>
      <c r="BT18" s="446"/>
      <c r="BU18" s="447"/>
      <c r="BV18" s="445">
        <v>2440688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26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3677892</v>
      </c>
      <c r="BO19" s="446"/>
      <c r="BP19" s="446"/>
      <c r="BQ19" s="446"/>
      <c r="BR19" s="446"/>
      <c r="BS19" s="446"/>
      <c r="BT19" s="446"/>
      <c r="BU19" s="447"/>
      <c r="BV19" s="445">
        <v>3407957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2168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5065119</v>
      </c>
      <c r="BO23" s="446"/>
      <c r="BP23" s="446"/>
      <c r="BQ23" s="446"/>
      <c r="BR23" s="446"/>
      <c r="BS23" s="446"/>
      <c r="BT23" s="446"/>
      <c r="BU23" s="447"/>
      <c r="BV23" s="445">
        <v>5074335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6280</v>
      </c>
      <c r="R24" s="422"/>
      <c r="S24" s="422"/>
      <c r="T24" s="422"/>
      <c r="U24" s="422"/>
      <c r="V24" s="423"/>
      <c r="W24" s="487"/>
      <c r="X24" s="478"/>
      <c r="Y24" s="479"/>
      <c r="Z24" s="418" t="s">
        <v>162</v>
      </c>
      <c r="AA24" s="419"/>
      <c r="AB24" s="419"/>
      <c r="AC24" s="419"/>
      <c r="AD24" s="419"/>
      <c r="AE24" s="419"/>
      <c r="AF24" s="419"/>
      <c r="AG24" s="420"/>
      <c r="AH24" s="421">
        <v>70</v>
      </c>
      <c r="AI24" s="422"/>
      <c r="AJ24" s="422"/>
      <c r="AK24" s="422"/>
      <c r="AL24" s="423"/>
      <c r="AM24" s="421">
        <v>220500</v>
      </c>
      <c r="AN24" s="422"/>
      <c r="AO24" s="422"/>
      <c r="AP24" s="422"/>
      <c r="AQ24" s="422"/>
      <c r="AR24" s="423"/>
      <c r="AS24" s="421">
        <v>3150</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4032339</v>
      </c>
      <c r="BO24" s="446"/>
      <c r="BP24" s="446"/>
      <c r="BQ24" s="446"/>
      <c r="BR24" s="446"/>
      <c r="BS24" s="446"/>
      <c r="BT24" s="446"/>
      <c r="BU24" s="447"/>
      <c r="BV24" s="445">
        <v>3925751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5346</v>
      </c>
      <c r="R25" s="422"/>
      <c r="S25" s="422"/>
      <c r="T25" s="422"/>
      <c r="U25" s="422"/>
      <c r="V25" s="423"/>
      <c r="W25" s="487"/>
      <c r="X25" s="478"/>
      <c r="Y25" s="479"/>
      <c r="Z25" s="418" t="s">
        <v>165</v>
      </c>
      <c r="AA25" s="419"/>
      <c r="AB25" s="419"/>
      <c r="AC25" s="419"/>
      <c r="AD25" s="419"/>
      <c r="AE25" s="419"/>
      <c r="AF25" s="419"/>
      <c r="AG25" s="420"/>
      <c r="AH25" s="421" t="s">
        <v>120</v>
      </c>
      <c r="AI25" s="422"/>
      <c r="AJ25" s="422"/>
      <c r="AK25" s="422"/>
      <c r="AL25" s="423"/>
      <c r="AM25" s="421" t="s">
        <v>129</v>
      </c>
      <c r="AN25" s="422"/>
      <c r="AO25" s="422"/>
      <c r="AP25" s="422"/>
      <c r="AQ25" s="422"/>
      <c r="AR25" s="423"/>
      <c r="AS25" s="421" t="s">
        <v>166</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88719</v>
      </c>
      <c r="BO25" s="441"/>
      <c r="BP25" s="441"/>
      <c r="BQ25" s="441"/>
      <c r="BR25" s="441"/>
      <c r="BS25" s="441"/>
      <c r="BT25" s="441"/>
      <c r="BU25" s="442"/>
      <c r="BV25" s="440">
        <v>103702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5110</v>
      </c>
      <c r="R26" s="422"/>
      <c r="S26" s="422"/>
      <c r="T26" s="422"/>
      <c r="U26" s="422"/>
      <c r="V26" s="423"/>
      <c r="W26" s="487"/>
      <c r="X26" s="478"/>
      <c r="Y26" s="479"/>
      <c r="Z26" s="418" t="s">
        <v>169</v>
      </c>
      <c r="AA26" s="500"/>
      <c r="AB26" s="500"/>
      <c r="AC26" s="500"/>
      <c r="AD26" s="500"/>
      <c r="AE26" s="500"/>
      <c r="AF26" s="500"/>
      <c r="AG26" s="501"/>
      <c r="AH26" s="421">
        <v>3</v>
      </c>
      <c r="AI26" s="422"/>
      <c r="AJ26" s="422"/>
      <c r="AK26" s="422"/>
      <c r="AL26" s="423"/>
      <c r="AM26" s="421">
        <v>8925</v>
      </c>
      <c r="AN26" s="422"/>
      <c r="AO26" s="422"/>
      <c r="AP26" s="422"/>
      <c r="AQ26" s="422"/>
      <c r="AR26" s="423"/>
      <c r="AS26" s="421">
        <v>2975</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120</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2530</v>
      </c>
      <c r="R27" s="422"/>
      <c r="S27" s="422"/>
      <c r="T27" s="422"/>
      <c r="U27" s="422"/>
      <c r="V27" s="423"/>
      <c r="W27" s="487"/>
      <c r="X27" s="478"/>
      <c r="Y27" s="479"/>
      <c r="Z27" s="418" t="s">
        <v>173</v>
      </c>
      <c r="AA27" s="419"/>
      <c r="AB27" s="419"/>
      <c r="AC27" s="419"/>
      <c r="AD27" s="419"/>
      <c r="AE27" s="419"/>
      <c r="AF27" s="419"/>
      <c r="AG27" s="420"/>
      <c r="AH27" s="421">
        <v>2</v>
      </c>
      <c r="AI27" s="422"/>
      <c r="AJ27" s="422"/>
      <c r="AK27" s="422"/>
      <c r="AL27" s="423"/>
      <c r="AM27" s="421" t="s">
        <v>174</v>
      </c>
      <c r="AN27" s="422"/>
      <c r="AO27" s="422"/>
      <c r="AP27" s="422"/>
      <c r="AQ27" s="422"/>
      <c r="AR27" s="423"/>
      <c r="AS27" s="421" t="s">
        <v>175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177</v>
      </c>
      <c r="BO27" s="449"/>
      <c r="BP27" s="449"/>
      <c r="BQ27" s="449"/>
      <c r="BR27" s="449"/>
      <c r="BS27" s="449"/>
      <c r="BT27" s="449"/>
      <c r="BU27" s="450"/>
      <c r="BV27" s="448" t="s">
        <v>129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2290</v>
      </c>
      <c r="R28" s="422"/>
      <c r="S28" s="422"/>
      <c r="T28" s="422"/>
      <c r="U28" s="422"/>
      <c r="V28" s="423"/>
      <c r="W28" s="487"/>
      <c r="X28" s="478"/>
      <c r="Y28" s="479"/>
      <c r="Z28" s="418" t="s">
        <v>179</v>
      </c>
      <c r="AA28" s="419"/>
      <c r="AB28" s="419"/>
      <c r="AC28" s="419"/>
      <c r="AD28" s="419"/>
      <c r="AE28" s="419"/>
      <c r="AF28" s="419"/>
      <c r="AG28" s="420"/>
      <c r="AH28" s="421" t="s">
        <v>120</v>
      </c>
      <c r="AI28" s="422"/>
      <c r="AJ28" s="422"/>
      <c r="AK28" s="422"/>
      <c r="AL28" s="423"/>
      <c r="AM28" s="421" t="s">
        <v>129</v>
      </c>
      <c r="AN28" s="422"/>
      <c r="AO28" s="422"/>
      <c r="AP28" s="422"/>
      <c r="AQ28" s="422"/>
      <c r="AR28" s="423"/>
      <c r="AS28" s="421" t="s">
        <v>129</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1027264</v>
      </c>
      <c r="BO28" s="441"/>
      <c r="BP28" s="441"/>
      <c r="BQ28" s="441"/>
      <c r="BR28" s="441"/>
      <c r="BS28" s="441"/>
      <c r="BT28" s="441"/>
      <c r="BU28" s="442"/>
      <c r="BV28" s="440">
        <v>968724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10</v>
      </c>
      <c r="M29" s="422"/>
      <c r="N29" s="422"/>
      <c r="O29" s="422"/>
      <c r="P29" s="423"/>
      <c r="Q29" s="421">
        <v>2220</v>
      </c>
      <c r="R29" s="422"/>
      <c r="S29" s="422"/>
      <c r="T29" s="422"/>
      <c r="U29" s="422"/>
      <c r="V29" s="423"/>
      <c r="W29" s="488"/>
      <c r="X29" s="489"/>
      <c r="Y29" s="490"/>
      <c r="Z29" s="418" t="s">
        <v>182</v>
      </c>
      <c r="AA29" s="419"/>
      <c r="AB29" s="419"/>
      <c r="AC29" s="419"/>
      <c r="AD29" s="419"/>
      <c r="AE29" s="419"/>
      <c r="AF29" s="419"/>
      <c r="AG29" s="420"/>
      <c r="AH29" s="421">
        <v>72</v>
      </c>
      <c r="AI29" s="422"/>
      <c r="AJ29" s="422"/>
      <c r="AK29" s="422"/>
      <c r="AL29" s="423"/>
      <c r="AM29" s="421">
        <v>227084</v>
      </c>
      <c r="AN29" s="422"/>
      <c r="AO29" s="422"/>
      <c r="AP29" s="422"/>
      <c r="AQ29" s="422"/>
      <c r="AR29" s="423"/>
      <c r="AS29" s="421">
        <v>3154</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460396</v>
      </c>
      <c r="BO29" s="446"/>
      <c r="BP29" s="446"/>
      <c r="BQ29" s="446"/>
      <c r="BR29" s="446"/>
      <c r="BS29" s="446"/>
      <c r="BT29" s="446"/>
      <c r="BU29" s="447"/>
      <c r="BV29" s="445">
        <v>495468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94.3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268343</v>
      </c>
      <c r="BO30" s="449"/>
      <c r="BP30" s="449"/>
      <c r="BQ30" s="449"/>
      <c r="BR30" s="449"/>
      <c r="BS30" s="449"/>
      <c r="BT30" s="449"/>
      <c r="BU30" s="450"/>
      <c r="BV30" s="448">
        <v>295885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191</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小坂町国民健康保険特別会計</v>
      </c>
      <c r="X34" s="403"/>
      <c r="Y34" s="403"/>
      <c r="Z34" s="403"/>
      <c r="AA34" s="403"/>
      <c r="AB34" s="403"/>
      <c r="AC34" s="403"/>
      <c r="AD34" s="403"/>
      <c r="AE34" s="403"/>
      <c r="AF34" s="403"/>
      <c r="AG34" s="403"/>
      <c r="AH34" s="403"/>
      <c r="AI34" s="403"/>
      <c r="AJ34" s="403"/>
      <c r="AK34" s="403"/>
      <c r="AL34" s="193"/>
      <c r="AM34" s="404">
        <f>IF(AO34="","",MAX(C34:D43,U34:V43)+1)</f>
        <v>10</v>
      </c>
      <c r="AN34" s="404"/>
      <c r="AO34" s="403" t="str">
        <f>IF('各会計、関係団体の財政状況及び健全化判断比率'!B32="","",'各会計、関係団体の財政状況及び健全化判断比率'!B32)</f>
        <v>小坂町水道事業会計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IF('各会計、関係団体の財政状況及び健全化判断比率'!B33="","",'各会計、関係団体の財政状況及び健全化判断比率'!B33)</f>
        <v>小坂町下水道事業特別会計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秋田県市町村総合事務組合（一般会計）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小坂まちづくり株式会社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小坂町歯科診療所特別会計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小坂町後期高齢者医療特別会計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秋田県市町村総合事務組合（交通災害共済事業等特別会計）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小坂町中小企業従業員退職金等共済事業特別会計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小坂町介護保険特別会計（保険事業勘定）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秋田県市町村会館管理組合（一般会計）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小坂町菅原ヤヱ奨学資金特別会計</v>
      </c>
      <c r="F37" s="403"/>
      <c r="G37" s="403"/>
      <c r="H37" s="403"/>
      <c r="I37" s="403"/>
      <c r="J37" s="403"/>
      <c r="K37" s="403"/>
      <c r="L37" s="403"/>
      <c r="M37" s="403"/>
      <c r="N37" s="403"/>
      <c r="O37" s="403"/>
      <c r="P37" s="403"/>
      <c r="Q37" s="403"/>
      <c r="R37" s="403"/>
      <c r="S37" s="403"/>
      <c r="T37" s="193"/>
      <c r="U37" s="404">
        <f t="shared" si="4"/>
        <v>9</v>
      </c>
      <c r="V37" s="404"/>
      <c r="W37" s="403" t="str">
        <f>IF('各会計、関係団体の財政状況及び健全化判断比率'!B31="","",'各会計、関係団体の財政状況及び健全化判断比率'!B31)</f>
        <v>小坂町介護保険特別会計（介護サービス事業勘定）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秋田県後期高齢者医療広域連合（一般会計）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f t="shared" ref="C38:C43" si="5">IF(E38="","",C37+1)</f>
        <v>5</v>
      </c>
      <c r="D38" s="404"/>
      <c r="E38" s="403" t="str">
        <f>IF('各会計、関係団体の財政状況及び健全化判断比率'!B11="","",'各会計、関係団体の財政状況及び健全化判断比率'!B11)</f>
        <v>小坂町文化基金特別会計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秋田県後期高齢者医療広域連合（後期高齢者医療特別会計）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秋田県町村電算システム共同事業組合（一般会計）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鹿角広域行政組合（一般会計）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鹿角広域行政組合（鹿角地域ふるさと市町村圏基金特別会計）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UYtwBZUbU57DOeKn0RHYzmMJLeHv51KuPPbrYufhkZCu0vFMZhZb0qFjSm9NQwnL7JVq4OFWpjdPyf6dl64X7w==" saltValue="dcS8xRyigmvT7sg7zIEi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743532</v>
      </c>
      <c r="S5" s="707"/>
      <c r="T5" s="707"/>
      <c r="U5" s="707"/>
      <c r="V5" s="707"/>
      <c r="W5" s="707"/>
      <c r="X5" s="707"/>
      <c r="Y5" s="753"/>
      <c r="Z5" s="771">
        <v>15.2</v>
      </c>
      <c r="AA5" s="771"/>
      <c r="AB5" s="771"/>
      <c r="AC5" s="771"/>
      <c r="AD5" s="772">
        <v>743532</v>
      </c>
      <c r="AE5" s="772"/>
      <c r="AF5" s="772"/>
      <c r="AG5" s="772"/>
      <c r="AH5" s="772"/>
      <c r="AI5" s="772"/>
      <c r="AJ5" s="772"/>
      <c r="AK5" s="772"/>
      <c r="AL5" s="754">
        <v>28.5</v>
      </c>
      <c r="AM5" s="723"/>
      <c r="AN5" s="723"/>
      <c r="AO5" s="755"/>
      <c r="AP5" s="740" t="s">
        <v>223</v>
      </c>
      <c r="AQ5" s="741"/>
      <c r="AR5" s="741"/>
      <c r="AS5" s="741"/>
      <c r="AT5" s="741"/>
      <c r="AU5" s="741"/>
      <c r="AV5" s="741"/>
      <c r="AW5" s="741"/>
      <c r="AX5" s="741"/>
      <c r="AY5" s="741"/>
      <c r="AZ5" s="741"/>
      <c r="BA5" s="741"/>
      <c r="BB5" s="741"/>
      <c r="BC5" s="741"/>
      <c r="BD5" s="741"/>
      <c r="BE5" s="741"/>
      <c r="BF5" s="742"/>
      <c r="BG5" s="641">
        <v>736355</v>
      </c>
      <c r="BH5" s="644"/>
      <c r="BI5" s="644"/>
      <c r="BJ5" s="644"/>
      <c r="BK5" s="644"/>
      <c r="BL5" s="644"/>
      <c r="BM5" s="644"/>
      <c r="BN5" s="645"/>
      <c r="BO5" s="703">
        <v>99</v>
      </c>
      <c r="BP5" s="703"/>
      <c r="BQ5" s="703"/>
      <c r="BR5" s="703"/>
      <c r="BS5" s="704" t="s">
        <v>224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216</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41370</v>
      </c>
      <c r="S6" s="644"/>
      <c r="T6" s="644"/>
      <c r="U6" s="644"/>
      <c r="V6" s="644"/>
      <c r="W6" s="644"/>
      <c r="X6" s="644"/>
      <c r="Y6" s="645"/>
      <c r="Z6" s="703">
        <v>0.8</v>
      </c>
      <c r="AA6" s="703"/>
      <c r="AB6" s="703"/>
      <c r="AC6" s="703"/>
      <c r="AD6" s="704">
        <v>41370</v>
      </c>
      <c r="AE6" s="704"/>
      <c r="AF6" s="704"/>
      <c r="AG6" s="704"/>
      <c r="AH6" s="704"/>
      <c r="AI6" s="704"/>
      <c r="AJ6" s="704"/>
      <c r="AK6" s="704"/>
      <c r="AL6" s="646">
        <v>1.6</v>
      </c>
      <c r="AM6" s="647"/>
      <c r="AN6" s="647"/>
      <c r="AO6" s="705"/>
      <c r="AP6" s="638" t="s">
        <v>229</v>
      </c>
      <c r="AQ6" s="639"/>
      <c r="AR6" s="639"/>
      <c r="AS6" s="639"/>
      <c r="AT6" s="639"/>
      <c r="AU6" s="639"/>
      <c r="AV6" s="639"/>
      <c r="AW6" s="639"/>
      <c r="AX6" s="639"/>
      <c r="AY6" s="639"/>
      <c r="AZ6" s="639"/>
      <c r="BA6" s="639"/>
      <c r="BB6" s="639"/>
      <c r="BC6" s="639"/>
      <c r="BD6" s="639"/>
      <c r="BE6" s="639"/>
      <c r="BF6" s="640"/>
      <c r="BG6" s="641">
        <v>736355</v>
      </c>
      <c r="BH6" s="644"/>
      <c r="BI6" s="644"/>
      <c r="BJ6" s="644"/>
      <c r="BK6" s="644"/>
      <c r="BL6" s="644"/>
      <c r="BM6" s="644"/>
      <c r="BN6" s="645"/>
      <c r="BO6" s="703">
        <v>99</v>
      </c>
      <c r="BP6" s="703"/>
      <c r="BQ6" s="703"/>
      <c r="BR6" s="703"/>
      <c r="BS6" s="704" t="s">
        <v>120</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67832</v>
      </c>
      <c r="CS6" s="644"/>
      <c r="CT6" s="644"/>
      <c r="CU6" s="644"/>
      <c r="CV6" s="644"/>
      <c r="CW6" s="644"/>
      <c r="CX6" s="644"/>
      <c r="CY6" s="645"/>
      <c r="CZ6" s="754">
        <v>1.4</v>
      </c>
      <c r="DA6" s="723"/>
      <c r="DB6" s="723"/>
      <c r="DC6" s="757"/>
      <c r="DD6" s="649" t="s">
        <v>120</v>
      </c>
      <c r="DE6" s="644"/>
      <c r="DF6" s="644"/>
      <c r="DG6" s="644"/>
      <c r="DH6" s="644"/>
      <c r="DI6" s="644"/>
      <c r="DJ6" s="644"/>
      <c r="DK6" s="644"/>
      <c r="DL6" s="644"/>
      <c r="DM6" s="644"/>
      <c r="DN6" s="644"/>
      <c r="DO6" s="644"/>
      <c r="DP6" s="645"/>
      <c r="DQ6" s="649">
        <v>67832</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861</v>
      </c>
      <c r="S7" s="644"/>
      <c r="T7" s="644"/>
      <c r="U7" s="644"/>
      <c r="V7" s="644"/>
      <c r="W7" s="644"/>
      <c r="X7" s="644"/>
      <c r="Y7" s="645"/>
      <c r="Z7" s="703">
        <v>0</v>
      </c>
      <c r="AA7" s="703"/>
      <c r="AB7" s="703"/>
      <c r="AC7" s="703"/>
      <c r="AD7" s="704">
        <v>861</v>
      </c>
      <c r="AE7" s="704"/>
      <c r="AF7" s="704"/>
      <c r="AG7" s="704"/>
      <c r="AH7" s="704"/>
      <c r="AI7" s="704"/>
      <c r="AJ7" s="704"/>
      <c r="AK7" s="704"/>
      <c r="AL7" s="646">
        <v>0</v>
      </c>
      <c r="AM7" s="647"/>
      <c r="AN7" s="647"/>
      <c r="AO7" s="705"/>
      <c r="AP7" s="638" t="s">
        <v>232</v>
      </c>
      <c r="AQ7" s="639"/>
      <c r="AR7" s="639"/>
      <c r="AS7" s="639"/>
      <c r="AT7" s="639"/>
      <c r="AU7" s="639"/>
      <c r="AV7" s="639"/>
      <c r="AW7" s="639"/>
      <c r="AX7" s="639"/>
      <c r="AY7" s="639"/>
      <c r="AZ7" s="639"/>
      <c r="BA7" s="639"/>
      <c r="BB7" s="639"/>
      <c r="BC7" s="639"/>
      <c r="BD7" s="639"/>
      <c r="BE7" s="639"/>
      <c r="BF7" s="640"/>
      <c r="BG7" s="641">
        <v>284198</v>
      </c>
      <c r="BH7" s="644"/>
      <c r="BI7" s="644"/>
      <c r="BJ7" s="644"/>
      <c r="BK7" s="644"/>
      <c r="BL7" s="644"/>
      <c r="BM7" s="644"/>
      <c r="BN7" s="645"/>
      <c r="BO7" s="703">
        <v>38.200000000000003</v>
      </c>
      <c r="BP7" s="703"/>
      <c r="BQ7" s="703"/>
      <c r="BR7" s="703"/>
      <c r="BS7" s="704" t="s">
        <v>224</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999013</v>
      </c>
      <c r="CS7" s="644"/>
      <c r="CT7" s="644"/>
      <c r="CU7" s="644"/>
      <c r="CV7" s="644"/>
      <c r="CW7" s="644"/>
      <c r="CX7" s="644"/>
      <c r="CY7" s="645"/>
      <c r="CZ7" s="703">
        <v>20.9</v>
      </c>
      <c r="DA7" s="703"/>
      <c r="DB7" s="703"/>
      <c r="DC7" s="703"/>
      <c r="DD7" s="649">
        <v>5256</v>
      </c>
      <c r="DE7" s="644"/>
      <c r="DF7" s="644"/>
      <c r="DG7" s="644"/>
      <c r="DH7" s="644"/>
      <c r="DI7" s="644"/>
      <c r="DJ7" s="644"/>
      <c r="DK7" s="644"/>
      <c r="DL7" s="644"/>
      <c r="DM7" s="644"/>
      <c r="DN7" s="644"/>
      <c r="DO7" s="644"/>
      <c r="DP7" s="645"/>
      <c r="DQ7" s="649">
        <v>946785</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1140</v>
      </c>
      <c r="S8" s="644"/>
      <c r="T8" s="644"/>
      <c r="U8" s="644"/>
      <c r="V8" s="644"/>
      <c r="W8" s="644"/>
      <c r="X8" s="644"/>
      <c r="Y8" s="645"/>
      <c r="Z8" s="703">
        <v>0</v>
      </c>
      <c r="AA8" s="703"/>
      <c r="AB8" s="703"/>
      <c r="AC8" s="703"/>
      <c r="AD8" s="704">
        <v>1140</v>
      </c>
      <c r="AE8" s="704"/>
      <c r="AF8" s="704"/>
      <c r="AG8" s="704"/>
      <c r="AH8" s="704"/>
      <c r="AI8" s="704"/>
      <c r="AJ8" s="704"/>
      <c r="AK8" s="704"/>
      <c r="AL8" s="646">
        <v>0</v>
      </c>
      <c r="AM8" s="647"/>
      <c r="AN8" s="647"/>
      <c r="AO8" s="705"/>
      <c r="AP8" s="638" t="s">
        <v>235</v>
      </c>
      <c r="AQ8" s="639"/>
      <c r="AR8" s="639"/>
      <c r="AS8" s="639"/>
      <c r="AT8" s="639"/>
      <c r="AU8" s="639"/>
      <c r="AV8" s="639"/>
      <c r="AW8" s="639"/>
      <c r="AX8" s="639"/>
      <c r="AY8" s="639"/>
      <c r="AZ8" s="639"/>
      <c r="BA8" s="639"/>
      <c r="BB8" s="639"/>
      <c r="BC8" s="639"/>
      <c r="BD8" s="639"/>
      <c r="BE8" s="639"/>
      <c r="BF8" s="640"/>
      <c r="BG8" s="641">
        <v>8178</v>
      </c>
      <c r="BH8" s="644"/>
      <c r="BI8" s="644"/>
      <c r="BJ8" s="644"/>
      <c r="BK8" s="644"/>
      <c r="BL8" s="644"/>
      <c r="BM8" s="644"/>
      <c r="BN8" s="645"/>
      <c r="BO8" s="703">
        <v>1.1000000000000001</v>
      </c>
      <c r="BP8" s="703"/>
      <c r="BQ8" s="703"/>
      <c r="BR8" s="703"/>
      <c r="BS8" s="649" t="s">
        <v>120</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895437</v>
      </c>
      <c r="CS8" s="644"/>
      <c r="CT8" s="644"/>
      <c r="CU8" s="644"/>
      <c r="CV8" s="644"/>
      <c r="CW8" s="644"/>
      <c r="CX8" s="644"/>
      <c r="CY8" s="645"/>
      <c r="CZ8" s="703">
        <v>18.7</v>
      </c>
      <c r="DA8" s="703"/>
      <c r="DB8" s="703"/>
      <c r="DC8" s="703"/>
      <c r="DD8" s="649">
        <v>26435</v>
      </c>
      <c r="DE8" s="644"/>
      <c r="DF8" s="644"/>
      <c r="DG8" s="644"/>
      <c r="DH8" s="644"/>
      <c r="DI8" s="644"/>
      <c r="DJ8" s="644"/>
      <c r="DK8" s="644"/>
      <c r="DL8" s="644"/>
      <c r="DM8" s="644"/>
      <c r="DN8" s="644"/>
      <c r="DO8" s="644"/>
      <c r="DP8" s="645"/>
      <c r="DQ8" s="649">
        <v>557851</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1068</v>
      </c>
      <c r="S9" s="644"/>
      <c r="T9" s="644"/>
      <c r="U9" s="644"/>
      <c r="V9" s="644"/>
      <c r="W9" s="644"/>
      <c r="X9" s="644"/>
      <c r="Y9" s="645"/>
      <c r="Z9" s="703">
        <v>0</v>
      </c>
      <c r="AA9" s="703"/>
      <c r="AB9" s="703"/>
      <c r="AC9" s="703"/>
      <c r="AD9" s="704">
        <v>1068</v>
      </c>
      <c r="AE9" s="704"/>
      <c r="AF9" s="704"/>
      <c r="AG9" s="704"/>
      <c r="AH9" s="704"/>
      <c r="AI9" s="704"/>
      <c r="AJ9" s="704"/>
      <c r="AK9" s="704"/>
      <c r="AL9" s="646">
        <v>0</v>
      </c>
      <c r="AM9" s="647"/>
      <c r="AN9" s="647"/>
      <c r="AO9" s="705"/>
      <c r="AP9" s="638" t="s">
        <v>238</v>
      </c>
      <c r="AQ9" s="639"/>
      <c r="AR9" s="639"/>
      <c r="AS9" s="639"/>
      <c r="AT9" s="639"/>
      <c r="AU9" s="639"/>
      <c r="AV9" s="639"/>
      <c r="AW9" s="639"/>
      <c r="AX9" s="639"/>
      <c r="AY9" s="639"/>
      <c r="AZ9" s="639"/>
      <c r="BA9" s="639"/>
      <c r="BB9" s="639"/>
      <c r="BC9" s="639"/>
      <c r="BD9" s="639"/>
      <c r="BE9" s="639"/>
      <c r="BF9" s="640"/>
      <c r="BG9" s="641">
        <v>156652</v>
      </c>
      <c r="BH9" s="644"/>
      <c r="BI9" s="644"/>
      <c r="BJ9" s="644"/>
      <c r="BK9" s="644"/>
      <c r="BL9" s="644"/>
      <c r="BM9" s="644"/>
      <c r="BN9" s="645"/>
      <c r="BO9" s="703">
        <v>21.1</v>
      </c>
      <c r="BP9" s="703"/>
      <c r="BQ9" s="703"/>
      <c r="BR9" s="703"/>
      <c r="BS9" s="649" t="s">
        <v>120</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388552</v>
      </c>
      <c r="CS9" s="644"/>
      <c r="CT9" s="644"/>
      <c r="CU9" s="644"/>
      <c r="CV9" s="644"/>
      <c r="CW9" s="644"/>
      <c r="CX9" s="644"/>
      <c r="CY9" s="645"/>
      <c r="CZ9" s="703">
        <v>8.1</v>
      </c>
      <c r="DA9" s="703"/>
      <c r="DB9" s="703"/>
      <c r="DC9" s="703"/>
      <c r="DD9" s="649">
        <v>3609</v>
      </c>
      <c r="DE9" s="644"/>
      <c r="DF9" s="644"/>
      <c r="DG9" s="644"/>
      <c r="DH9" s="644"/>
      <c r="DI9" s="644"/>
      <c r="DJ9" s="644"/>
      <c r="DK9" s="644"/>
      <c r="DL9" s="644"/>
      <c r="DM9" s="644"/>
      <c r="DN9" s="644"/>
      <c r="DO9" s="644"/>
      <c r="DP9" s="645"/>
      <c r="DQ9" s="649">
        <v>312604</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224</v>
      </c>
      <c r="AA10" s="703"/>
      <c r="AB10" s="703"/>
      <c r="AC10" s="703"/>
      <c r="AD10" s="704" t="s">
        <v>120</v>
      </c>
      <c r="AE10" s="704"/>
      <c r="AF10" s="704"/>
      <c r="AG10" s="704"/>
      <c r="AH10" s="704"/>
      <c r="AI10" s="704"/>
      <c r="AJ10" s="704"/>
      <c r="AK10" s="704"/>
      <c r="AL10" s="646" t="s">
        <v>120</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15589</v>
      </c>
      <c r="BH10" s="644"/>
      <c r="BI10" s="644"/>
      <c r="BJ10" s="644"/>
      <c r="BK10" s="644"/>
      <c r="BL10" s="644"/>
      <c r="BM10" s="644"/>
      <c r="BN10" s="645"/>
      <c r="BO10" s="703">
        <v>2.1</v>
      </c>
      <c r="BP10" s="703"/>
      <c r="BQ10" s="703"/>
      <c r="BR10" s="703"/>
      <c r="BS10" s="649" t="s">
        <v>120</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54756</v>
      </c>
      <c r="CS10" s="644"/>
      <c r="CT10" s="644"/>
      <c r="CU10" s="644"/>
      <c r="CV10" s="644"/>
      <c r="CW10" s="644"/>
      <c r="CX10" s="644"/>
      <c r="CY10" s="645"/>
      <c r="CZ10" s="703">
        <v>1.1000000000000001</v>
      </c>
      <c r="DA10" s="703"/>
      <c r="DB10" s="703"/>
      <c r="DC10" s="703"/>
      <c r="DD10" s="649" t="s">
        <v>224</v>
      </c>
      <c r="DE10" s="644"/>
      <c r="DF10" s="644"/>
      <c r="DG10" s="644"/>
      <c r="DH10" s="644"/>
      <c r="DI10" s="644"/>
      <c r="DJ10" s="644"/>
      <c r="DK10" s="644"/>
      <c r="DL10" s="644"/>
      <c r="DM10" s="644"/>
      <c r="DN10" s="644"/>
      <c r="DO10" s="644"/>
      <c r="DP10" s="645"/>
      <c r="DQ10" s="649">
        <v>11751</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224</v>
      </c>
      <c r="AE11" s="704"/>
      <c r="AF11" s="704"/>
      <c r="AG11" s="704"/>
      <c r="AH11" s="704"/>
      <c r="AI11" s="704"/>
      <c r="AJ11" s="704"/>
      <c r="AK11" s="704"/>
      <c r="AL11" s="646" t="s">
        <v>120</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103779</v>
      </c>
      <c r="BH11" s="644"/>
      <c r="BI11" s="644"/>
      <c r="BJ11" s="644"/>
      <c r="BK11" s="644"/>
      <c r="BL11" s="644"/>
      <c r="BM11" s="644"/>
      <c r="BN11" s="645"/>
      <c r="BO11" s="703">
        <v>14</v>
      </c>
      <c r="BP11" s="703"/>
      <c r="BQ11" s="703"/>
      <c r="BR11" s="703"/>
      <c r="BS11" s="649" t="s">
        <v>224</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233481</v>
      </c>
      <c r="CS11" s="644"/>
      <c r="CT11" s="644"/>
      <c r="CU11" s="644"/>
      <c r="CV11" s="644"/>
      <c r="CW11" s="644"/>
      <c r="CX11" s="644"/>
      <c r="CY11" s="645"/>
      <c r="CZ11" s="703">
        <v>4.9000000000000004</v>
      </c>
      <c r="DA11" s="703"/>
      <c r="DB11" s="703"/>
      <c r="DC11" s="703"/>
      <c r="DD11" s="649">
        <v>120736</v>
      </c>
      <c r="DE11" s="644"/>
      <c r="DF11" s="644"/>
      <c r="DG11" s="644"/>
      <c r="DH11" s="644"/>
      <c r="DI11" s="644"/>
      <c r="DJ11" s="644"/>
      <c r="DK11" s="644"/>
      <c r="DL11" s="644"/>
      <c r="DM11" s="644"/>
      <c r="DN11" s="644"/>
      <c r="DO11" s="644"/>
      <c r="DP11" s="645"/>
      <c r="DQ11" s="649">
        <v>84855</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106684</v>
      </c>
      <c r="S12" s="644"/>
      <c r="T12" s="644"/>
      <c r="U12" s="644"/>
      <c r="V12" s="644"/>
      <c r="W12" s="644"/>
      <c r="X12" s="644"/>
      <c r="Y12" s="645"/>
      <c r="Z12" s="703">
        <v>2.2000000000000002</v>
      </c>
      <c r="AA12" s="703"/>
      <c r="AB12" s="703"/>
      <c r="AC12" s="703"/>
      <c r="AD12" s="704">
        <v>106684</v>
      </c>
      <c r="AE12" s="704"/>
      <c r="AF12" s="704"/>
      <c r="AG12" s="704"/>
      <c r="AH12" s="704"/>
      <c r="AI12" s="704"/>
      <c r="AJ12" s="704"/>
      <c r="AK12" s="704"/>
      <c r="AL12" s="646">
        <v>4.0999999999999996</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406500</v>
      </c>
      <c r="BH12" s="644"/>
      <c r="BI12" s="644"/>
      <c r="BJ12" s="644"/>
      <c r="BK12" s="644"/>
      <c r="BL12" s="644"/>
      <c r="BM12" s="644"/>
      <c r="BN12" s="645"/>
      <c r="BO12" s="703">
        <v>54.7</v>
      </c>
      <c r="BP12" s="703"/>
      <c r="BQ12" s="703"/>
      <c r="BR12" s="703"/>
      <c r="BS12" s="649" t="s">
        <v>129</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217697</v>
      </c>
      <c r="CS12" s="644"/>
      <c r="CT12" s="644"/>
      <c r="CU12" s="644"/>
      <c r="CV12" s="644"/>
      <c r="CW12" s="644"/>
      <c r="CX12" s="644"/>
      <c r="CY12" s="645"/>
      <c r="CZ12" s="703">
        <v>4.5999999999999996</v>
      </c>
      <c r="DA12" s="703"/>
      <c r="DB12" s="703"/>
      <c r="DC12" s="703"/>
      <c r="DD12" s="649">
        <v>15885</v>
      </c>
      <c r="DE12" s="644"/>
      <c r="DF12" s="644"/>
      <c r="DG12" s="644"/>
      <c r="DH12" s="644"/>
      <c r="DI12" s="644"/>
      <c r="DJ12" s="644"/>
      <c r="DK12" s="644"/>
      <c r="DL12" s="644"/>
      <c r="DM12" s="644"/>
      <c r="DN12" s="644"/>
      <c r="DO12" s="644"/>
      <c r="DP12" s="645"/>
      <c r="DQ12" s="649">
        <v>131000</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t="s">
        <v>120</v>
      </c>
      <c r="S13" s="644"/>
      <c r="T13" s="644"/>
      <c r="U13" s="644"/>
      <c r="V13" s="644"/>
      <c r="W13" s="644"/>
      <c r="X13" s="644"/>
      <c r="Y13" s="645"/>
      <c r="Z13" s="703" t="s">
        <v>120</v>
      </c>
      <c r="AA13" s="703"/>
      <c r="AB13" s="703"/>
      <c r="AC13" s="703"/>
      <c r="AD13" s="704" t="s">
        <v>129</v>
      </c>
      <c r="AE13" s="704"/>
      <c r="AF13" s="704"/>
      <c r="AG13" s="704"/>
      <c r="AH13" s="704"/>
      <c r="AI13" s="704"/>
      <c r="AJ13" s="704"/>
      <c r="AK13" s="704"/>
      <c r="AL13" s="646" t="s">
        <v>120</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397982</v>
      </c>
      <c r="BH13" s="644"/>
      <c r="BI13" s="644"/>
      <c r="BJ13" s="644"/>
      <c r="BK13" s="644"/>
      <c r="BL13" s="644"/>
      <c r="BM13" s="644"/>
      <c r="BN13" s="645"/>
      <c r="BO13" s="703">
        <v>53.5</v>
      </c>
      <c r="BP13" s="703"/>
      <c r="BQ13" s="703"/>
      <c r="BR13" s="703"/>
      <c r="BS13" s="649" t="s">
        <v>120</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725961</v>
      </c>
      <c r="CS13" s="644"/>
      <c r="CT13" s="644"/>
      <c r="CU13" s="644"/>
      <c r="CV13" s="644"/>
      <c r="CW13" s="644"/>
      <c r="CX13" s="644"/>
      <c r="CY13" s="645"/>
      <c r="CZ13" s="703">
        <v>15.2</v>
      </c>
      <c r="DA13" s="703"/>
      <c r="DB13" s="703"/>
      <c r="DC13" s="703"/>
      <c r="DD13" s="649">
        <v>398847</v>
      </c>
      <c r="DE13" s="644"/>
      <c r="DF13" s="644"/>
      <c r="DG13" s="644"/>
      <c r="DH13" s="644"/>
      <c r="DI13" s="644"/>
      <c r="DJ13" s="644"/>
      <c r="DK13" s="644"/>
      <c r="DL13" s="644"/>
      <c r="DM13" s="644"/>
      <c r="DN13" s="644"/>
      <c r="DO13" s="644"/>
      <c r="DP13" s="645"/>
      <c r="DQ13" s="649">
        <v>340920</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224</v>
      </c>
      <c r="S14" s="644"/>
      <c r="T14" s="644"/>
      <c r="U14" s="644"/>
      <c r="V14" s="644"/>
      <c r="W14" s="644"/>
      <c r="X14" s="644"/>
      <c r="Y14" s="645"/>
      <c r="Z14" s="703" t="s">
        <v>120</v>
      </c>
      <c r="AA14" s="703"/>
      <c r="AB14" s="703"/>
      <c r="AC14" s="703"/>
      <c r="AD14" s="704" t="s">
        <v>224</v>
      </c>
      <c r="AE14" s="704"/>
      <c r="AF14" s="704"/>
      <c r="AG14" s="704"/>
      <c r="AH14" s="704"/>
      <c r="AI14" s="704"/>
      <c r="AJ14" s="704"/>
      <c r="AK14" s="704"/>
      <c r="AL14" s="646" t="s">
        <v>120</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16643</v>
      </c>
      <c r="BH14" s="644"/>
      <c r="BI14" s="644"/>
      <c r="BJ14" s="644"/>
      <c r="BK14" s="644"/>
      <c r="BL14" s="644"/>
      <c r="BM14" s="644"/>
      <c r="BN14" s="645"/>
      <c r="BO14" s="703">
        <v>2.2000000000000002</v>
      </c>
      <c r="BP14" s="703"/>
      <c r="BQ14" s="703"/>
      <c r="BR14" s="703"/>
      <c r="BS14" s="649" t="s">
        <v>224</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166261</v>
      </c>
      <c r="CS14" s="644"/>
      <c r="CT14" s="644"/>
      <c r="CU14" s="644"/>
      <c r="CV14" s="644"/>
      <c r="CW14" s="644"/>
      <c r="CX14" s="644"/>
      <c r="CY14" s="645"/>
      <c r="CZ14" s="703">
        <v>3.5</v>
      </c>
      <c r="DA14" s="703"/>
      <c r="DB14" s="703"/>
      <c r="DC14" s="703"/>
      <c r="DD14" s="649">
        <v>2225</v>
      </c>
      <c r="DE14" s="644"/>
      <c r="DF14" s="644"/>
      <c r="DG14" s="644"/>
      <c r="DH14" s="644"/>
      <c r="DI14" s="644"/>
      <c r="DJ14" s="644"/>
      <c r="DK14" s="644"/>
      <c r="DL14" s="644"/>
      <c r="DM14" s="644"/>
      <c r="DN14" s="644"/>
      <c r="DO14" s="644"/>
      <c r="DP14" s="645"/>
      <c r="DQ14" s="649">
        <v>160876</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8205</v>
      </c>
      <c r="S15" s="644"/>
      <c r="T15" s="644"/>
      <c r="U15" s="644"/>
      <c r="V15" s="644"/>
      <c r="W15" s="644"/>
      <c r="X15" s="644"/>
      <c r="Y15" s="645"/>
      <c r="Z15" s="703">
        <v>0.2</v>
      </c>
      <c r="AA15" s="703"/>
      <c r="AB15" s="703"/>
      <c r="AC15" s="703"/>
      <c r="AD15" s="704">
        <v>8205</v>
      </c>
      <c r="AE15" s="704"/>
      <c r="AF15" s="704"/>
      <c r="AG15" s="704"/>
      <c r="AH15" s="704"/>
      <c r="AI15" s="704"/>
      <c r="AJ15" s="704"/>
      <c r="AK15" s="704"/>
      <c r="AL15" s="646">
        <v>0.3</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29014</v>
      </c>
      <c r="BH15" s="644"/>
      <c r="BI15" s="644"/>
      <c r="BJ15" s="644"/>
      <c r="BK15" s="644"/>
      <c r="BL15" s="644"/>
      <c r="BM15" s="644"/>
      <c r="BN15" s="645"/>
      <c r="BO15" s="703">
        <v>3.9</v>
      </c>
      <c r="BP15" s="703"/>
      <c r="BQ15" s="703"/>
      <c r="BR15" s="703"/>
      <c r="BS15" s="649" t="s">
        <v>120</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483007</v>
      </c>
      <c r="CS15" s="644"/>
      <c r="CT15" s="644"/>
      <c r="CU15" s="644"/>
      <c r="CV15" s="644"/>
      <c r="CW15" s="644"/>
      <c r="CX15" s="644"/>
      <c r="CY15" s="645"/>
      <c r="CZ15" s="703">
        <v>10.1</v>
      </c>
      <c r="DA15" s="703"/>
      <c r="DB15" s="703"/>
      <c r="DC15" s="703"/>
      <c r="DD15" s="649">
        <v>178389</v>
      </c>
      <c r="DE15" s="644"/>
      <c r="DF15" s="644"/>
      <c r="DG15" s="644"/>
      <c r="DH15" s="644"/>
      <c r="DI15" s="644"/>
      <c r="DJ15" s="644"/>
      <c r="DK15" s="644"/>
      <c r="DL15" s="644"/>
      <c r="DM15" s="644"/>
      <c r="DN15" s="644"/>
      <c r="DO15" s="644"/>
      <c r="DP15" s="645"/>
      <c r="DQ15" s="649">
        <v>411327</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120</v>
      </c>
      <c r="S16" s="644"/>
      <c r="T16" s="644"/>
      <c r="U16" s="644"/>
      <c r="V16" s="644"/>
      <c r="W16" s="644"/>
      <c r="X16" s="644"/>
      <c r="Y16" s="645"/>
      <c r="Z16" s="703" t="s">
        <v>120</v>
      </c>
      <c r="AA16" s="703"/>
      <c r="AB16" s="703"/>
      <c r="AC16" s="703"/>
      <c r="AD16" s="704" t="s">
        <v>129</v>
      </c>
      <c r="AE16" s="704"/>
      <c r="AF16" s="704"/>
      <c r="AG16" s="704"/>
      <c r="AH16" s="704"/>
      <c r="AI16" s="704"/>
      <c r="AJ16" s="704"/>
      <c r="AK16" s="704"/>
      <c r="AL16" s="646" t="s">
        <v>224</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120</v>
      </c>
      <c r="BH16" s="644"/>
      <c r="BI16" s="644"/>
      <c r="BJ16" s="644"/>
      <c r="BK16" s="644"/>
      <c r="BL16" s="644"/>
      <c r="BM16" s="644"/>
      <c r="BN16" s="645"/>
      <c r="BO16" s="703" t="s">
        <v>260</v>
      </c>
      <c r="BP16" s="703"/>
      <c r="BQ16" s="703"/>
      <c r="BR16" s="703"/>
      <c r="BS16" s="649" t="s">
        <v>120</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13107</v>
      </c>
      <c r="CS16" s="644"/>
      <c r="CT16" s="644"/>
      <c r="CU16" s="644"/>
      <c r="CV16" s="644"/>
      <c r="CW16" s="644"/>
      <c r="CX16" s="644"/>
      <c r="CY16" s="645"/>
      <c r="CZ16" s="703">
        <v>0.3</v>
      </c>
      <c r="DA16" s="703"/>
      <c r="DB16" s="703"/>
      <c r="DC16" s="703"/>
      <c r="DD16" s="649" t="s">
        <v>224</v>
      </c>
      <c r="DE16" s="644"/>
      <c r="DF16" s="644"/>
      <c r="DG16" s="644"/>
      <c r="DH16" s="644"/>
      <c r="DI16" s="644"/>
      <c r="DJ16" s="644"/>
      <c r="DK16" s="644"/>
      <c r="DL16" s="644"/>
      <c r="DM16" s="644"/>
      <c r="DN16" s="644"/>
      <c r="DO16" s="644"/>
      <c r="DP16" s="645"/>
      <c r="DQ16" s="649">
        <v>13107</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1002</v>
      </c>
      <c r="S17" s="644"/>
      <c r="T17" s="644"/>
      <c r="U17" s="644"/>
      <c r="V17" s="644"/>
      <c r="W17" s="644"/>
      <c r="X17" s="644"/>
      <c r="Y17" s="645"/>
      <c r="Z17" s="703">
        <v>0</v>
      </c>
      <c r="AA17" s="703"/>
      <c r="AB17" s="703"/>
      <c r="AC17" s="703"/>
      <c r="AD17" s="704">
        <v>1002</v>
      </c>
      <c r="AE17" s="704"/>
      <c r="AF17" s="704"/>
      <c r="AG17" s="704"/>
      <c r="AH17" s="704"/>
      <c r="AI17" s="704"/>
      <c r="AJ17" s="704"/>
      <c r="AK17" s="704"/>
      <c r="AL17" s="646">
        <v>0</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129</v>
      </c>
      <c r="BH17" s="644"/>
      <c r="BI17" s="644"/>
      <c r="BJ17" s="644"/>
      <c r="BK17" s="644"/>
      <c r="BL17" s="644"/>
      <c r="BM17" s="644"/>
      <c r="BN17" s="645"/>
      <c r="BO17" s="703" t="s">
        <v>260</v>
      </c>
      <c r="BP17" s="703"/>
      <c r="BQ17" s="703"/>
      <c r="BR17" s="703"/>
      <c r="BS17" s="649" t="s">
        <v>224</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530673</v>
      </c>
      <c r="CS17" s="644"/>
      <c r="CT17" s="644"/>
      <c r="CU17" s="644"/>
      <c r="CV17" s="644"/>
      <c r="CW17" s="644"/>
      <c r="CX17" s="644"/>
      <c r="CY17" s="645"/>
      <c r="CZ17" s="703">
        <v>11.1</v>
      </c>
      <c r="DA17" s="703"/>
      <c r="DB17" s="703"/>
      <c r="DC17" s="703"/>
      <c r="DD17" s="649" t="s">
        <v>224</v>
      </c>
      <c r="DE17" s="644"/>
      <c r="DF17" s="644"/>
      <c r="DG17" s="644"/>
      <c r="DH17" s="644"/>
      <c r="DI17" s="644"/>
      <c r="DJ17" s="644"/>
      <c r="DK17" s="644"/>
      <c r="DL17" s="644"/>
      <c r="DM17" s="644"/>
      <c r="DN17" s="644"/>
      <c r="DO17" s="644"/>
      <c r="DP17" s="645"/>
      <c r="DQ17" s="649">
        <v>517625</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2055843</v>
      </c>
      <c r="S18" s="644"/>
      <c r="T18" s="644"/>
      <c r="U18" s="644"/>
      <c r="V18" s="644"/>
      <c r="W18" s="644"/>
      <c r="X18" s="644"/>
      <c r="Y18" s="645"/>
      <c r="Z18" s="703">
        <v>42</v>
      </c>
      <c r="AA18" s="703"/>
      <c r="AB18" s="703"/>
      <c r="AC18" s="703"/>
      <c r="AD18" s="704">
        <v>1704126</v>
      </c>
      <c r="AE18" s="704"/>
      <c r="AF18" s="704"/>
      <c r="AG18" s="704"/>
      <c r="AH18" s="704"/>
      <c r="AI18" s="704"/>
      <c r="AJ18" s="704"/>
      <c r="AK18" s="704"/>
      <c r="AL18" s="646">
        <v>65.3</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120</v>
      </c>
      <c r="BP18" s="703"/>
      <c r="BQ18" s="703"/>
      <c r="BR18" s="703"/>
      <c r="BS18" s="649" t="s">
        <v>120</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129</v>
      </c>
      <c r="CS18" s="644"/>
      <c r="CT18" s="644"/>
      <c r="CU18" s="644"/>
      <c r="CV18" s="644"/>
      <c r="CW18" s="644"/>
      <c r="CX18" s="644"/>
      <c r="CY18" s="645"/>
      <c r="CZ18" s="703" t="s">
        <v>120</v>
      </c>
      <c r="DA18" s="703"/>
      <c r="DB18" s="703"/>
      <c r="DC18" s="703"/>
      <c r="DD18" s="649" t="s">
        <v>224</v>
      </c>
      <c r="DE18" s="644"/>
      <c r="DF18" s="644"/>
      <c r="DG18" s="644"/>
      <c r="DH18" s="644"/>
      <c r="DI18" s="644"/>
      <c r="DJ18" s="644"/>
      <c r="DK18" s="644"/>
      <c r="DL18" s="644"/>
      <c r="DM18" s="644"/>
      <c r="DN18" s="644"/>
      <c r="DO18" s="644"/>
      <c r="DP18" s="645"/>
      <c r="DQ18" s="649" t="s">
        <v>224</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1704126</v>
      </c>
      <c r="S19" s="644"/>
      <c r="T19" s="644"/>
      <c r="U19" s="644"/>
      <c r="V19" s="644"/>
      <c r="W19" s="644"/>
      <c r="X19" s="644"/>
      <c r="Y19" s="645"/>
      <c r="Z19" s="703">
        <v>34.799999999999997</v>
      </c>
      <c r="AA19" s="703"/>
      <c r="AB19" s="703"/>
      <c r="AC19" s="703"/>
      <c r="AD19" s="704">
        <v>1704126</v>
      </c>
      <c r="AE19" s="704"/>
      <c r="AF19" s="704"/>
      <c r="AG19" s="704"/>
      <c r="AH19" s="704"/>
      <c r="AI19" s="704"/>
      <c r="AJ19" s="704"/>
      <c r="AK19" s="704"/>
      <c r="AL19" s="646">
        <v>65.3</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7177</v>
      </c>
      <c r="BH19" s="644"/>
      <c r="BI19" s="644"/>
      <c r="BJ19" s="644"/>
      <c r="BK19" s="644"/>
      <c r="BL19" s="644"/>
      <c r="BM19" s="644"/>
      <c r="BN19" s="645"/>
      <c r="BO19" s="703">
        <v>1</v>
      </c>
      <c r="BP19" s="703"/>
      <c r="BQ19" s="703"/>
      <c r="BR19" s="703"/>
      <c r="BS19" s="649" t="s">
        <v>120</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120</v>
      </c>
      <c r="CS19" s="644"/>
      <c r="CT19" s="644"/>
      <c r="CU19" s="644"/>
      <c r="CV19" s="644"/>
      <c r="CW19" s="644"/>
      <c r="CX19" s="644"/>
      <c r="CY19" s="645"/>
      <c r="CZ19" s="703" t="s">
        <v>120</v>
      </c>
      <c r="DA19" s="703"/>
      <c r="DB19" s="703"/>
      <c r="DC19" s="703"/>
      <c r="DD19" s="649" t="s">
        <v>224</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349702</v>
      </c>
      <c r="S20" s="644"/>
      <c r="T20" s="644"/>
      <c r="U20" s="644"/>
      <c r="V20" s="644"/>
      <c r="W20" s="644"/>
      <c r="X20" s="644"/>
      <c r="Y20" s="645"/>
      <c r="Z20" s="703">
        <v>7.1</v>
      </c>
      <c r="AA20" s="703"/>
      <c r="AB20" s="703"/>
      <c r="AC20" s="703"/>
      <c r="AD20" s="704" t="s">
        <v>120</v>
      </c>
      <c r="AE20" s="704"/>
      <c r="AF20" s="704"/>
      <c r="AG20" s="704"/>
      <c r="AH20" s="704"/>
      <c r="AI20" s="704"/>
      <c r="AJ20" s="704"/>
      <c r="AK20" s="704"/>
      <c r="AL20" s="646" t="s">
        <v>120</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7177</v>
      </c>
      <c r="BH20" s="644"/>
      <c r="BI20" s="644"/>
      <c r="BJ20" s="644"/>
      <c r="BK20" s="644"/>
      <c r="BL20" s="644"/>
      <c r="BM20" s="644"/>
      <c r="BN20" s="645"/>
      <c r="BO20" s="703">
        <v>1</v>
      </c>
      <c r="BP20" s="703"/>
      <c r="BQ20" s="703"/>
      <c r="BR20" s="703"/>
      <c r="BS20" s="649" t="s">
        <v>120</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4775777</v>
      </c>
      <c r="CS20" s="644"/>
      <c r="CT20" s="644"/>
      <c r="CU20" s="644"/>
      <c r="CV20" s="644"/>
      <c r="CW20" s="644"/>
      <c r="CX20" s="644"/>
      <c r="CY20" s="645"/>
      <c r="CZ20" s="703">
        <v>100</v>
      </c>
      <c r="DA20" s="703"/>
      <c r="DB20" s="703"/>
      <c r="DC20" s="703"/>
      <c r="DD20" s="649">
        <v>751382</v>
      </c>
      <c r="DE20" s="644"/>
      <c r="DF20" s="644"/>
      <c r="DG20" s="644"/>
      <c r="DH20" s="644"/>
      <c r="DI20" s="644"/>
      <c r="DJ20" s="644"/>
      <c r="DK20" s="644"/>
      <c r="DL20" s="644"/>
      <c r="DM20" s="644"/>
      <c r="DN20" s="644"/>
      <c r="DO20" s="644"/>
      <c r="DP20" s="645"/>
      <c r="DQ20" s="649">
        <v>3556533</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v>2015</v>
      </c>
      <c r="S21" s="644"/>
      <c r="T21" s="644"/>
      <c r="U21" s="644"/>
      <c r="V21" s="644"/>
      <c r="W21" s="644"/>
      <c r="X21" s="644"/>
      <c r="Y21" s="645"/>
      <c r="Z21" s="703">
        <v>0</v>
      </c>
      <c r="AA21" s="703"/>
      <c r="AB21" s="703"/>
      <c r="AC21" s="703"/>
      <c r="AD21" s="704" t="s">
        <v>120</v>
      </c>
      <c r="AE21" s="704"/>
      <c r="AF21" s="704"/>
      <c r="AG21" s="704"/>
      <c r="AH21" s="704"/>
      <c r="AI21" s="704"/>
      <c r="AJ21" s="704"/>
      <c r="AK21" s="704"/>
      <c r="AL21" s="646" t="s">
        <v>120</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7177</v>
      </c>
      <c r="BH21" s="644"/>
      <c r="BI21" s="644"/>
      <c r="BJ21" s="644"/>
      <c r="BK21" s="644"/>
      <c r="BL21" s="644"/>
      <c r="BM21" s="644"/>
      <c r="BN21" s="645"/>
      <c r="BO21" s="703">
        <v>1</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2959705</v>
      </c>
      <c r="S22" s="644"/>
      <c r="T22" s="644"/>
      <c r="U22" s="644"/>
      <c r="V22" s="644"/>
      <c r="W22" s="644"/>
      <c r="X22" s="644"/>
      <c r="Y22" s="645"/>
      <c r="Z22" s="703">
        <v>60.4</v>
      </c>
      <c r="AA22" s="703"/>
      <c r="AB22" s="703"/>
      <c r="AC22" s="703"/>
      <c r="AD22" s="704">
        <v>2607988</v>
      </c>
      <c r="AE22" s="704"/>
      <c r="AF22" s="704"/>
      <c r="AG22" s="704"/>
      <c r="AH22" s="704"/>
      <c r="AI22" s="704"/>
      <c r="AJ22" s="704"/>
      <c r="AK22" s="704"/>
      <c r="AL22" s="646">
        <v>99.9</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120</v>
      </c>
      <c r="BH22" s="644"/>
      <c r="BI22" s="644"/>
      <c r="BJ22" s="644"/>
      <c r="BK22" s="644"/>
      <c r="BL22" s="644"/>
      <c r="BM22" s="644"/>
      <c r="BN22" s="645"/>
      <c r="BO22" s="703" t="s">
        <v>120</v>
      </c>
      <c r="BP22" s="703"/>
      <c r="BQ22" s="703"/>
      <c r="BR22" s="703"/>
      <c r="BS22" s="649" t="s">
        <v>120</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t="s">
        <v>120</v>
      </c>
      <c r="S23" s="644"/>
      <c r="T23" s="644"/>
      <c r="U23" s="644"/>
      <c r="V23" s="644"/>
      <c r="W23" s="644"/>
      <c r="X23" s="644"/>
      <c r="Y23" s="645"/>
      <c r="Z23" s="703" t="s">
        <v>224</v>
      </c>
      <c r="AA23" s="703"/>
      <c r="AB23" s="703"/>
      <c r="AC23" s="703"/>
      <c r="AD23" s="704" t="s">
        <v>120</v>
      </c>
      <c r="AE23" s="704"/>
      <c r="AF23" s="704"/>
      <c r="AG23" s="704"/>
      <c r="AH23" s="704"/>
      <c r="AI23" s="704"/>
      <c r="AJ23" s="704"/>
      <c r="AK23" s="704"/>
      <c r="AL23" s="646" t="s">
        <v>224</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120</v>
      </c>
      <c r="BH23" s="644"/>
      <c r="BI23" s="644"/>
      <c r="BJ23" s="644"/>
      <c r="BK23" s="644"/>
      <c r="BL23" s="644"/>
      <c r="BM23" s="644"/>
      <c r="BN23" s="645"/>
      <c r="BO23" s="703" t="s">
        <v>224</v>
      </c>
      <c r="BP23" s="703"/>
      <c r="BQ23" s="703"/>
      <c r="BR23" s="703"/>
      <c r="BS23" s="649" t="s">
        <v>120</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19524</v>
      </c>
      <c r="S24" s="644"/>
      <c r="T24" s="644"/>
      <c r="U24" s="644"/>
      <c r="V24" s="644"/>
      <c r="W24" s="644"/>
      <c r="X24" s="644"/>
      <c r="Y24" s="645"/>
      <c r="Z24" s="703">
        <v>0.4</v>
      </c>
      <c r="AA24" s="703"/>
      <c r="AB24" s="703"/>
      <c r="AC24" s="703"/>
      <c r="AD24" s="704" t="s">
        <v>120</v>
      </c>
      <c r="AE24" s="704"/>
      <c r="AF24" s="704"/>
      <c r="AG24" s="704"/>
      <c r="AH24" s="704"/>
      <c r="AI24" s="704"/>
      <c r="AJ24" s="704"/>
      <c r="AK24" s="704"/>
      <c r="AL24" s="646" t="s">
        <v>224</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129</v>
      </c>
      <c r="BH24" s="644"/>
      <c r="BI24" s="644"/>
      <c r="BJ24" s="644"/>
      <c r="BK24" s="644"/>
      <c r="BL24" s="644"/>
      <c r="BM24" s="644"/>
      <c r="BN24" s="645"/>
      <c r="BO24" s="703" t="s">
        <v>120</v>
      </c>
      <c r="BP24" s="703"/>
      <c r="BQ24" s="703"/>
      <c r="BR24" s="703"/>
      <c r="BS24" s="649" t="s">
        <v>260</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1649908</v>
      </c>
      <c r="CS24" s="707"/>
      <c r="CT24" s="707"/>
      <c r="CU24" s="707"/>
      <c r="CV24" s="707"/>
      <c r="CW24" s="707"/>
      <c r="CX24" s="707"/>
      <c r="CY24" s="753"/>
      <c r="CZ24" s="754">
        <v>34.5</v>
      </c>
      <c r="DA24" s="723"/>
      <c r="DB24" s="723"/>
      <c r="DC24" s="757"/>
      <c r="DD24" s="752">
        <v>1346456</v>
      </c>
      <c r="DE24" s="707"/>
      <c r="DF24" s="707"/>
      <c r="DG24" s="707"/>
      <c r="DH24" s="707"/>
      <c r="DI24" s="707"/>
      <c r="DJ24" s="707"/>
      <c r="DK24" s="753"/>
      <c r="DL24" s="752">
        <v>1336474</v>
      </c>
      <c r="DM24" s="707"/>
      <c r="DN24" s="707"/>
      <c r="DO24" s="707"/>
      <c r="DP24" s="707"/>
      <c r="DQ24" s="707"/>
      <c r="DR24" s="707"/>
      <c r="DS24" s="707"/>
      <c r="DT24" s="707"/>
      <c r="DU24" s="707"/>
      <c r="DV24" s="753"/>
      <c r="DW24" s="754">
        <v>48.9</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85818</v>
      </c>
      <c r="S25" s="644"/>
      <c r="T25" s="644"/>
      <c r="U25" s="644"/>
      <c r="V25" s="644"/>
      <c r="W25" s="644"/>
      <c r="X25" s="644"/>
      <c r="Y25" s="645"/>
      <c r="Z25" s="703">
        <v>1.8</v>
      </c>
      <c r="AA25" s="703"/>
      <c r="AB25" s="703"/>
      <c r="AC25" s="703"/>
      <c r="AD25" s="704">
        <v>1474</v>
      </c>
      <c r="AE25" s="704"/>
      <c r="AF25" s="704"/>
      <c r="AG25" s="704"/>
      <c r="AH25" s="704"/>
      <c r="AI25" s="704"/>
      <c r="AJ25" s="704"/>
      <c r="AK25" s="704"/>
      <c r="AL25" s="646">
        <v>0.1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129</v>
      </c>
      <c r="BH25" s="644"/>
      <c r="BI25" s="644"/>
      <c r="BJ25" s="644"/>
      <c r="BK25" s="644"/>
      <c r="BL25" s="644"/>
      <c r="BM25" s="644"/>
      <c r="BN25" s="645"/>
      <c r="BO25" s="703" t="s">
        <v>129</v>
      </c>
      <c r="BP25" s="703"/>
      <c r="BQ25" s="703"/>
      <c r="BR25" s="703"/>
      <c r="BS25" s="649" t="s">
        <v>260</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691694</v>
      </c>
      <c r="CS25" s="642"/>
      <c r="CT25" s="642"/>
      <c r="CU25" s="642"/>
      <c r="CV25" s="642"/>
      <c r="CW25" s="642"/>
      <c r="CX25" s="642"/>
      <c r="CY25" s="643"/>
      <c r="CZ25" s="646">
        <v>14.5</v>
      </c>
      <c r="DA25" s="675"/>
      <c r="DB25" s="675"/>
      <c r="DC25" s="676"/>
      <c r="DD25" s="649">
        <v>656474</v>
      </c>
      <c r="DE25" s="642"/>
      <c r="DF25" s="642"/>
      <c r="DG25" s="642"/>
      <c r="DH25" s="642"/>
      <c r="DI25" s="642"/>
      <c r="DJ25" s="642"/>
      <c r="DK25" s="643"/>
      <c r="DL25" s="649">
        <v>646527</v>
      </c>
      <c r="DM25" s="642"/>
      <c r="DN25" s="642"/>
      <c r="DO25" s="642"/>
      <c r="DP25" s="642"/>
      <c r="DQ25" s="642"/>
      <c r="DR25" s="642"/>
      <c r="DS25" s="642"/>
      <c r="DT25" s="642"/>
      <c r="DU25" s="642"/>
      <c r="DV25" s="643"/>
      <c r="DW25" s="646">
        <v>23.7</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2698</v>
      </c>
      <c r="S26" s="644"/>
      <c r="T26" s="644"/>
      <c r="U26" s="644"/>
      <c r="V26" s="644"/>
      <c r="W26" s="644"/>
      <c r="X26" s="644"/>
      <c r="Y26" s="645"/>
      <c r="Z26" s="703">
        <v>0.1</v>
      </c>
      <c r="AA26" s="703"/>
      <c r="AB26" s="703"/>
      <c r="AC26" s="703"/>
      <c r="AD26" s="704" t="s">
        <v>120</v>
      </c>
      <c r="AE26" s="704"/>
      <c r="AF26" s="704"/>
      <c r="AG26" s="704"/>
      <c r="AH26" s="704"/>
      <c r="AI26" s="704"/>
      <c r="AJ26" s="704"/>
      <c r="AK26" s="704"/>
      <c r="AL26" s="646" t="s">
        <v>120</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120</v>
      </c>
      <c r="BH26" s="644"/>
      <c r="BI26" s="644"/>
      <c r="BJ26" s="644"/>
      <c r="BK26" s="644"/>
      <c r="BL26" s="644"/>
      <c r="BM26" s="644"/>
      <c r="BN26" s="645"/>
      <c r="BO26" s="703" t="s">
        <v>120</v>
      </c>
      <c r="BP26" s="703"/>
      <c r="BQ26" s="703"/>
      <c r="BR26" s="703"/>
      <c r="BS26" s="649" t="s">
        <v>120</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408105</v>
      </c>
      <c r="CS26" s="644"/>
      <c r="CT26" s="644"/>
      <c r="CU26" s="644"/>
      <c r="CV26" s="644"/>
      <c r="CW26" s="644"/>
      <c r="CX26" s="644"/>
      <c r="CY26" s="645"/>
      <c r="CZ26" s="646">
        <v>8.5</v>
      </c>
      <c r="DA26" s="675"/>
      <c r="DB26" s="675"/>
      <c r="DC26" s="676"/>
      <c r="DD26" s="649">
        <v>383997</v>
      </c>
      <c r="DE26" s="644"/>
      <c r="DF26" s="644"/>
      <c r="DG26" s="644"/>
      <c r="DH26" s="644"/>
      <c r="DI26" s="644"/>
      <c r="DJ26" s="644"/>
      <c r="DK26" s="645"/>
      <c r="DL26" s="649" t="s">
        <v>129</v>
      </c>
      <c r="DM26" s="644"/>
      <c r="DN26" s="644"/>
      <c r="DO26" s="644"/>
      <c r="DP26" s="644"/>
      <c r="DQ26" s="644"/>
      <c r="DR26" s="644"/>
      <c r="DS26" s="644"/>
      <c r="DT26" s="644"/>
      <c r="DU26" s="644"/>
      <c r="DV26" s="645"/>
      <c r="DW26" s="646" t="s">
        <v>224</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288006</v>
      </c>
      <c r="S27" s="644"/>
      <c r="T27" s="644"/>
      <c r="U27" s="644"/>
      <c r="V27" s="644"/>
      <c r="W27" s="644"/>
      <c r="X27" s="644"/>
      <c r="Y27" s="645"/>
      <c r="Z27" s="703">
        <v>5.9</v>
      </c>
      <c r="AA27" s="703"/>
      <c r="AB27" s="703"/>
      <c r="AC27" s="703"/>
      <c r="AD27" s="704" t="s">
        <v>224</v>
      </c>
      <c r="AE27" s="704"/>
      <c r="AF27" s="704"/>
      <c r="AG27" s="704"/>
      <c r="AH27" s="704"/>
      <c r="AI27" s="704"/>
      <c r="AJ27" s="704"/>
      <c r="AK27" s="704"/>
      <c r="AL27" s="646" t="s">
        <v>224</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743532</v>
      </c>
      <c r="BH27" s="644"/>
      <c r="BI27" s="644"/>
      <c r="BJ27" s="644"/>
      <c r="BK27" s="644"/>
      <c r="BL27" s="644"/>
      <c r="BM27" s="644"/>
      <c r="BN27" s="645"/>
      <c r="BO27" s="703">
        <v>100</v>
      </c>
      <c r="BP27" s="703"/>
      <c r="BQ27" s="703"/>
      <c r="BR27" s="703"/>
      <c r="BS27" s="649" t="s">
        <v>120</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427541</v>
      </c>
      <c r="CS27" s="642"/>
      <c r="CT27" s="642"/>
      <c r="CU27" s="642"/>
      <c r="CV27" s="642"/>
      <c r="CW27" s="642"/>
      <c r="CX27" s="642"/>
      <c r="CY27" s="643"/>
      <c r="CZ27" s="646">
        <v>9</v>
      </c>
      <c r="DA27" s="675"/>
      <c r="DB27" s="675"/>
      <c r="DC27" s="676"/>
      <c r="DD27" s="649">
        <v>172357</v>
      </c>
      <c r="DE27" s="642"/>
      <c r="DF27" s="642"/>
      <c r="DG27" s="642"/>
      <c r="DH27" s="642"/>
      <c r="DI27" s="642"/>
      <c r="DJ27" s="642"/>
      <c r="DK27" s="643"/>
      <c r="DL27" s="649">
        <v>172322</v>
      </c>
      <c r="DM27" s="642"/>
      <c r="DN27" s="642"/>
      <c r="DO27" s="642"/>
      <c r="DP27" s="642"/>
      <c r="DQ27" s="642"/>
      <c r="DR27" s="642"/>
      <c r="DS27" s="642"/>
      <c r="DT27" s="642"/>
      <c r="DU27" s="642"/>
      <c r="DV27" s="643"/>
      <c r="DW27" s="646">
        <v>6.3</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224</v>
      </c>
      <c r="AA28" s="703"/>
      <c r="AB28" s="703"/>
      <c r="AC28" s="703"/>
      <c r="AD28" s="704" t="s">
        <v>120</v>
      </c>
      <c r="AE28" s="704"/>
      <c r="AF28" s="704"/>
      <c r="AG28" s="704"/>
      <c r="AH28" s="704"/>
      <c r="AI28" s="704"/>
      <c r="AJ28" s="704"/>
      <c r="AK28" s="704"/>
      <c r="AL28" s="646" t="s">
        <v>224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530673</v>
      </c>
      <c r="CS28" s="644"/>
      <c r="CT28" s="644"/>
      <c r="CU28" s="644"/>
      <c r="CV28" s="644"/>
      <c r="CW28" s="644"/>
      <c r="CX28" s="644"/>
      <c r="CY28" s="645"/>
      <c r="CZ28" s="646">
        <v>11.1</v>
      </c>
      <c r="DA28" s="675"/>
      <c r="DB28" s="675"/>
      <c r="DC28" s="676"/>
      <c r="DD28" s="649">
        <v>517625</v>
      </c>
      <c r="DE28" s="644"/>
      <c r="DF28" s="644"/>
      <c r="DG28" s="644"/>
      <c r="DH28" s="644"/>
      <c r="DI28" s="644"/>
      <c r="DJ28" s="644"/>
      <c r="DK28" s="645"/>
      <c r="DL28" s="649">
        <v>517625</v>
      </c>
      <c r="DM28" s="644"/>
      <c r="DN28" s="644"/>
      <c r="DO28" s="644"/>
      <c r="DP28" s="644"/>
      <c r="DQ28" s="644"/>
      <c r="DR28" s="644"/>
      <c r="DS28" s="644"/>
      <c r="DT28" s="644"/>
      <c r="DU28" s="644"/>
      <c r="DV28" s="645"/>
      <c r="DW28" s="646">
        <v>18.899999999999999</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242713</v>
      </c>
      <c r="S29" s="644"/>
      <c r="T29" s="644"/>
      <c r="U29" s="644"/>
      <c r="V29" s="644"/>
      <c r="W29" s="644"/>
      <c r="X29" s="644"/>
      <c r="Y29" s="645"/>
      <c r="Z29" s="703">
        <v>5</v>
      </c>
      <c r="AA29" s="703"/>
      <c r="AB29" s="703"/>
      <c r="AC29" s="703"/>
      <c r="AD29" s="704" t="s">
        <v>120</v>
      </c>
      <c r="AE29" s="704"/>
      <c r="AF29" s="704"/>
      <c r="AG29" s="704"/>
      <c r="AH29" s="704"/>
      <c r="AI29" s="704"/>
      <c r="AJ29" s="704"/>
      <c r="AK29" s="704"/>
      <c r="AL29" s="646" t="s">
        <v>224</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530673</v>
      </c>
      <c r="CS29" s="642"/>
      <c r="CT29" s="642"/>
      <c r="CU29" s="642"/>
      <c r="CV29" s="642"/>
      <c r="CW29" s="642"/>
      <c r="CX29" s="642"/>
      <c r="CY29" s="643"/>
      <c r="CZ29" s="646">
        <v>11.1</v>
      </c>
      <c r="DA29" s="675"/>
      <c r="DB29" s="675"/>
      <c r="DC29" s="676"/>
      <c r="DD29" s="649">
        <v>517625</v>
      </c>
      <c r="DE29" s="642"/>
      <c r="DF29" s="642"/>
      <c r="DG29" s="642"/>
      <c r="DH29" s="642"/>
      <c r="DI29" s="642"/>
      <c r="DJ29" s="642"/>
      <c r="DK29" s="643"/>
      <c r="DL29" s="649">
        <v>517625</v>
      </c>
      <c r="DM29" s="642"/>
      <c r="DN29" s="642"/>
      <c r="DO29" s="642"/>
      <c r="DP29" s="642"/>
      <c r="DQ29" s="642"/>
      <c r="DR29" s="642"/>
      <c r="DS29" s="642"/>
      <c r="DT29" s="642"/>
      <c r="DU29" s="642"/>
      <c r="DV29" s="643"/>
      <c r="DW29" s="646">
        <v>18.899999999999999</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9552</v>
      </c>
      <c r="S30" s="644"/>
      <c r="T30" s="644"/>
      <c r="U30" s="644"/>
      <c r="V30" s="644"/>
      <c r="W30" s="644"/>
      <c r="X30" s="644"/>
      <c r="Y30" s="645"/>
      <c r="Z30" s="703">
        <v>0.2</v>
      </c>
      <c r="AA30" s="703"/>
      <c r="AB30" s="703"/>
      <c r="AC30" s="703"/>
      <c r="AD30" s="704" t="s">
        <v>120</v>
      </c>
      <c r="AE30" s="704"/>
      <c r="AF30" s="704"/>
      <c r="AG30" s="704"/>
      <c r="AH30" s="704"/>
      <c r="AI30" s="704"/>
      <c r="AJ30" s="704"/>
      <c r="AK30" s="704"/>
      <c r="AL30" s="646" t="s">
        <v>224</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99.2</v>
      </c>
      <c r="BH30" s="722"/>
      <c r="BI30" s="722"/>
      <c r="BJ30" s="722"/>
      <c r="BK30" s="722"/>
      <c r="BL30" s="722"/>
      <c r="BM30" s="723">
        <v>93.8</v>
      </c>
      <c r="BN30" s="722"/>
      <c r="BO30" s="722"/>
      <c r="BP30" s="722"/>
      <c r="BQ30" s="724"/>
      <c r="BR30" s="721">
        <v>99</v>
      </c>
      <c r="BS30" s="722"/>
      <c r="BT30" s="722"/>
      <c r="BU30" s="722"/>
      <c r="BV30" s="722"/>
      <c r="BW30" s="722"/>
      <c r="BX30" s="723">
        <v>93</v>
      </c>
      <c r="BY30" s="722"/>
      <c r="BZ30" s="722"/>
      <c r="CA30" s="722"/>
      <c r="CB30" s="724"/>
      <c r="CD30" s="727"/>
      <c r="CE30" s="728"/>
      <c r="CF30" s="685" t="s">
        <v>308</v>
      </c>
      <c r="CG30" s="682"/>
      <c r="CH30" s="682"/>
      <c r="CI30" s="682"/>
      <c r="CJ30" s="682"/>
      <c r="CK30" s="682"/>
      <c r="CL30" s="682"/>
      <c r="CM30" s="682"/>
      <c r="CN30" s="682"/>
      <c r="CO30" s="682"/>
      <c r="CP30" s="682"/>
      <c r="CQ30" s="683"/>
      <c r="CR30" s="641">
        <v>498505</v>
      </c>
      <c r="CS30" s="644"/>
      <c r="CT30" s="644"/>
      <c r="CU30" s="644"/>
      <c r="CV30" s="644"/>
      <c r="CW30" s="644"/>
      <c r="CX30" s="644"/>
      <c r="CY30" s="645"/>
      <c r="CZ30" s="646">
        <v>10.4</v>
      </c>
      <c r="DA30" s="675"/>
      <c r="DB30" s="675"/>
      <c r="DC30" s="676"/>
      <c r="DD30" s="649">
        <v>486100</v>
      </c>
      <c r="DE30" s="644"/>
      <c r="DF30" s="644"/>
      <c r="DG30" s="644"/>
      <c r="DH30" s="644"/>
      <c r="DI30" s="644"/>
      <c r="DJ30" s="644"/>
      <c r="DK30" s="645"/>
      <c r="DL30" s="649">
        <v>486100</v>
      </c>
      <c r="DM30" s="644"/>
      <c r="DN30" s="644"/>
      <c r="DO30" s="644"/>
      <c r="DP30" s="644"/>
      <c r="DQ30" s="644"/>
      <c r="DR30" s="644"/>
      <c r="DS30" s="644"/>
      <c r="DT30" s="644"/>
      <c r="DU30" s="644"/>
      <c r="DV30" s="645"/>
      <c r="DW30" s="646">
        <v>17.8</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36657</v>
      </c>
      <c r="S31" s="644"/>
      <c r="T31" s="644"/>
      <c r="U31" s="644"/>
      <c r="V31" s="644"/>
      <c r="W31" s="644"/>
      <c r="X31" s="644"/>
      <c r="Y31" s="645"/>
      <c r="Z31" s="703">
        <v>0.7</v>
      </c>
      <c r="AA31" s="703"/>
      <c r="AB31" s="703"/>
      <c r="AC31" s="703"/>
      <c r="AD31" s="704" t="s">
        <v>224</v>
      </c>
      <c r="AE31" s="704"/>
      <c r="AF31" s="704"/>
      <c r="AG31" s="704"/>
      <c r="AH31" s="704"/>
      <c r="AI31" s="704"/>
      <c r="AJ31" s="704"/>
      <c r="AK31" s="704"/>
      <c r="AL31" s="646" t="s">
        <v>120</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99.5</v>
      </c>
      <c r="BH31" s="642"/>
      <c r="BI31" s="642"/>
      <c r="BJ31" s="642"/>
      <c r="BK31" s="642"/>
      <c r="BL31" s="642"/>
      <c r="BM31" s="647">
        <v>98.3</v>
      </c>
      <c r="BN31" s="720"/>
      <c r="BO31" s="720"/>
      <c r="BP31" s="720"/>
      <c r="BQ31" s="681"/>
      <c r="BR31" s="719">
        <v>99.1</v>
      </c>
      <c r="BS31" s="642"/>
      <c r="BT31" s="642"/>
      <c r="BU31" s="642"/>
      <c r="BV31" s="642"/>
      <c r="BW31" s="642"/>
      <c r="BX31" s="647">
        <v>97.7</v>
      </c>
      <c r="BY31" s="720"/>
      <c r="BZ31" s="720"/>
      <c r="CA31" s="720"/>
      <c r="CB31" s="681"/>
      <c r="CD31" s="727"/>
      <c r="CE31" s="728"/>
      <c r="CF31" s="685" t="s">
        <v>312</v>
      </c>
      <c r="CG31" s="682"/>
      <c r="CH31" s="682"/>
      <c r="CI31" s="682"/>
      <c r="CJ31" s="682"/>
      <c r="CK31" s="682"/>
      <c r="CL31" s="682"/>
      <c r="CM31" s="682"/>
      <c r="CN31" s="682"/>
      <c r="CO31" s="682"/>
      <c r="CP31" s="682"/>
      <c r="CQ31" s="683"/>
      <c r="CR31" s="641">
        <v>32168</v>
      </c>
      <c r="CS31" s="642"/>
      <c r="CT31" s="642"/>
      <c r="CU31" s="642"/>
      <c r="CV31" s="642"/>
      <c r="CW31" s="642"/>
      <c r="CX31" s="642"/>
      <c r="CY31" s="643"/>
      <c r="CZ31" s="646">
        <v>0.7</v>
      </c>
      <c r="DA31" s="675"/>
      <c r="DB31" s="675"/>
      <c r="DC31" s="676"/>
      <c r="DD31" s="649">
        <v>31525</v>
      </c>
      <c r="DE31" s="642"/>
      <c r="DF31" s="642"/>
      <c r="DG31" s="642"/>
      <c r="DH31" s="642"/>
      <c r="DI31" s="642"/>
      <c r="DJ31" s="642"/>
      <c r="DK31" s="643"/>
      <c r="DL31" s="649">
        <v>31525</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489040</v>
      </c>
      <c r="S32" s="644"/>
      <c r="T32" s="644"/>
      <c r="U32" s="644"/>
      <c r="V32" s="644"/>
      <c r="W32" s="644"/>
      <c r="X32" s="644"/>
      <c r="Y32" s="645"/>
      <c r="Z32" s="703">
        <v>10</v>
      </c>
      <c r="AA32" s="703"/>
      <c r="AB32" s="703"/>
      <c r="AC32" s="703"/>
      <c r="AD32" s="704" t="s">
        <v>120</v>
      </c>
      <c r="AE32" s="704"/>
      <c r="AF32" s="704"/>
      <c r="AG32" s="704"/>
      <c r="AH32" s="704"/>
      <c r="AI32" s="704"/>
      <c r="AJ32" s="704"/>
      <c r="AK32" s="704"/>
      <c r="AL32" s="646" t="s">
        <v>224</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98.9</v>
      </c>
      <c r="BH32" s="657"/>
      <c r="BI32" s="657"/>
      <c r="BJ32" s="657"/>
      <c r="BK32" s="657"/>
      <c r="BL32" s="657"/>
      <c r="BM32" s="701">
        <v>90</v>
      </c>
      <c r="BN32" s="657"/>
      <c r="BO32" s="657"/>
      <c r="BP32" s="657"/>
      <c r="BQ32" s="694"/>
      <c r="BR32" s="718">
        <v>98.8</v>
      </c>
      <c r="BS32" s="657"/>
      <c r="BT32" s="657"/>
      <c r="BU32" s="657"/>
      <c r="BV32" s="657"/>
      <c r="BW32" s="657"/>
      <c r="BX32" s="701">
        <v>89.2</v>
      </c>
      <c r="BY32" s="657"/>
      <c r="BZ32" s="657"/>
      <c r="CA32" s="657"/>
      <c r="CB32" s="694"/>
      <c r="CD32" s="729"/>
      <c r="CE32" s="730"/>
      <c r="CF32" s="685" t="s">
        <v>315</v>
      </c>
      <c r="CG32" s="682"/>
      <c r="CH32" s="682"/>
      <c r="CI32" s="682"/>
      <c r="CJ32" s="682"/>
      <c r="CK32" s="682"/>
      <c r="CL32" s="682"/>
      <c r="CM32" s="682"/>
      <c r="CN32" s="682"/>
      <c r="CO32" s="682"/>
      <c r="CP32" s="682"/>
      <c r="CQ32" s="683"/>
      <c r="CR32" s="641" t="s">
        <v>120</v>
      </c>
      <c r="CS32" s="644"/>
      <c r="CT32" s="644"/>
      <c r="CU32" s="644"/>
      <c r="CV32" s="644"/>
      <c r="CW32" s="644"/>
      <c r="CX32" s="644"/>
      <c r="CY32" s="645"/>
      <c r="CZ32" s="646" t="s">
        <v>224</v>
      </c>
      <c r="DA32" s="675"/>
      <c r="DB32" s="675"/>
      <c r="DC32" s="676"/>
      <c r="DD32" s="649" t="s">
        <v>120</v>
      </c>
      <c r="DE32" s="644"/>
      <c r="DF32" s="644"/>
      <c r="DG32" s="644"/>
      <c r="DH32" s="644"/>
      <c r="DI32" s="644"/>
      <c r="DJ32" s="644"/>
      <c r="DK32" s="645"/>
      <c r="DL32" s="649" t="s">
        <v>224</v>
      </c>
      <c r="DM32" s="644"/>
      <c r="DN32" s="644"/>
      <c r="DO32" s="644"/>
      <c r="DP32" s="644"/>
      <c r="DQ32" s="644"/>
      <c r="DR32" s="644"/>
      <c r="DS32" s="644"/>
      <c r="DT32" s="644"/>
      <c r="DU32" s="644"/>
      <c r="DV32" s="645"/>
      <c r="DW32" s="646" t="s">
        <v>120</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132666</v>
      </c>
      <c r="S33" s="644"/>
      <c r="T33" s="644"/>
      <c r="U33" s="644"/>
      <c r="V33" s="644"/>
      <c r="W33" s="644"/>
      <c r="X33" s="644"/>
      <c r="Y33" s="645"/>
      <c r="Z33" s="703">
        <v>2.7</v>
      </c>
      <c r="AA33" s="703"/>
      <c r="AB33" s="703"/>
      <c r="AC33" s="703"/>
      <c r="AD33" s="704" t="s">
        <v>224</v>
      </c>
      <c r="AE33" s="704"/>
      <c r="AF33" s="704"/>
      <c r="AG33" s="704"/>
      <c r="AH33" s="704"/>
      <c r="AI33" s="704"/>
      <c r="AJ33" s="704"/>
      <c r="AK33" s="704"/>
      <c r="AL33" s="646" t="s">
        <v>120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2361380</v>
      </c>
      <c r="CS33" s="642"/>
      <c r="CT33" s="642"/>
      <c r="CU33" s="642"/>
      <c r="CV33" s="642"/>
      <c r="CW33" s="642"/>
      <c r="CX33" s="642"/>
      <c r="CY33" s="643"/>
      <c r="CZ33" s="646">
        <v>49.4</v>
      </c>
      <c r="DA33" s="675"/>
      <c r="DB33" s="675"/>
      <c r="DC33" s="676"/>
      <c r="DD33" s="649">
        <v>1967742</v>
      </c>
      <c r="DE33" s="642"/>
      <c r="DF33" s="642"/>
      <c r="DG33" s="642"/>
      <c r="DH33" s="642"/>
      <c r="DI33" s="642"/>
      <c r="DJ33" s="642"/>
      <c r="DK33" s="643"/>
      <c r="DL33" s="649">
        <v>1229250</v>
      </c>
      <c r="DM33" s="642"/>
      <c r="DN33" s="642"/>
      <c r="DO33" s="642"/>
      <c r="DP33" s="642"/>
      <c r="DQ33" s="642"/>
      <c r="DR33" s="642"/>
      <c r="DS33" s="642"/>
      <c r="DT33" s="642"/>
      <c r="DU33" s="642"/>
      <c r="DV33" s="643"/>
      <c r="DW33" s="646">
        <v>45</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141468</v>
      </c>
      <c r="S34" s="644"/>
      <c r="T34" s="644"/>
      <c r="U34" s="644"/>
      <c r="V34" s="644"/>
      <c r="W34" s="644"/>
      <c r="X34" s="644"/>
      <c r="Y34" s="645"/>
      <c r="Z34" s="703">
        <v>2.9</v>
      </c>
      <c r="AA34" s="703"/>
      <c r="AB34" s="703"/>
      <c r="AC34" s="703"/>
      <c r="AD34" s="704">
        <v>11</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602346</v>
      </c>
      <c r="CS34" s="644"/>
      <c r="CT34" s="644"/>
      <c r="CU34" s="644"/>
      <c r="CV34" s="644"/>
      <c r="CW34" s="644"/>
      <c r="CX34" s="644"/>
      <c r="CY34" s="645"/>
      <c r="CZ34" s="646">
        <v>12.6</v>
      </c>
      <c r="DA34" s="675"/>
      <c r="DB34" s="675"/>
      <c r="DC34" s="676"/>
      <c r="DD34" s="649">
        <v>454010</v>
      </c>
      <c r="DE34" s="644"/>
      <c r="DF34" s="644"/>
      <c r="DG34" s="644"/>
      <c r="DH34" s="644"/>
      <c r="DI34" s="644"/>
      <c r="DJ34" s="644"/>
      <c r="DK34" s="645"/>
      <c r="DL34" s="649">
        <v>421741</v>
      </c>
      <c r="DM34" s="644"/>
      <c r="DN34" s="644"/>
      <c r="DO34" s="644"/>
      <c r="DP34" s="644"/>
      <c r="DQ34" s="644"/>
      <c r="DR34" s="644"/>
      <c r="DS34" s="644"/>
      <c r="DT34" s="644"/>
      <c r="DU34" s="644"/>
      <c r="DV34" s="645"/>
      <c r="DW34" s="646">
        <v>15.4</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489289</v>
      </c>
      <c r="S35" s="644"/>
      <c r="T35" s="644"/>
      <c r="U35" s="644"/>
      <c r="V35" s="644"/>
      <c r="W35" s="644"/>
      <c r="X35" s="644"/>
      <c r="Y35" s="645"/>
      <c r="Z35" s="703">
        <v>10</v>
      </c>
      <c r="AA35" s="703"/>
      <c r="AB35" s="703"/>
      <c r="AC35" s="703"/>
      <c r="AD35" s="704" t="s">
        <v>120</v>
      </c>
      <c r="AE35" s="704"/>
      <c r="AF35" s="704"/>
      <c r="AG35" s="704"/>
      <c r="AH35" s="704"/>
      <c r="AI35" s="704"/>
      <c r="AJ35" s="704"/>
      <c r="AK35" s="704"/>
      <c r="AL35" s="646" t="s">
        <v>120</v>
      </c>
      <c r="AM35" s="647"/>
      <c r="AN35" s="647"/>
      <c r="AO35" s="705"/>
      <c r="AP35" s="214"/>
      <c r="AQ35" s="709" t="s">
        <v>323</v>
      </c>
      <c r="AR35" s="710"/>
      <c r="AS35" s="710"/>
      <c r="AT35" s="710"/>
      <c r="AU35" s="710"/>
      <c r="AV35" s="710"/>
      <c r="AW35" s="710"/>
      <c r="AX35" s="710"/>
      <c r="AY35" s="711"/>
      <c r="AZ35" s="706">
        <v>510739</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38498</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156948</v>
      </c>
      <c r="CS35" s="642"/>
      <c r="CT35" s="642"/>
      <c r="CU35" s="642"/>
      <c r="CV35" s="642"/>
      <c r="CW35" s="642"/>
      <c r="CX35" s="642"/>
      <c r="CY35" s="643"/>
      <c r="CZ35" s="646">
        <v>3.3</v>
      </c>
      <c r="DA35" s="675"/>
      <c r="DB35" s="675"/>
      <c r="DC35" s="676"/>
      <c r="DD35" s="649">
        <v>132235</v>
      </c>
      <c r="DE35" s="642"/>
      <c r="DF35" s="642"/>
      <c r="DG35" s="642"/>
      <c r="DH35" s="642"/>
      <c r="DI35" s="642"/>
      <c r="DJ35" s="642"/>
      <c r="DK35" s="643"/>
      <c r="DL35" s="649">
        <v>99334</v>
      </c>
      <c r="DM35" s="642"/>
      <c r="DN35" s="642"/>
      <c r="DO35" s="642"/>
      <c r="DP35" s="642"/>
      <c r="DQ35" s="642"/>
      <c r="DR35" s="642"/>
      <c r="DS35" s="642"/>
      <c r="DT35" s="642"/>
      <c r="DU35" s="642"/>
      <c r="DV35" s="643"/>
      <c r="DW35" s="646">
        <v>3.6</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260</v>
      </c>
      <c r="S36" s="644"/>
      <c r="T36" s="644"/>
      <c r="U36" s="644"/>
      <c r="V36" s="644"/>
      <c r="W36" s="644"/>
      <c r="X36" s="644"/>
      <c r="Y36" s="645"/>
      <c r="Z36" s="703" t="s">
        <v>260</v>
      </c>
      <c r="AA36" s="703"/>
      <c r="AB36" s="703"/>
      <c r="AC36" s="703"/>
      <c r="AD36" s="704" t="s">
        <v>224</v>
      </c>
      <c r="AE36" s="704"/>
      <c r="AF36" s="704"/>
      <c r="AG36" s="704"/>
      <c r="AH36" s="704"/>
      <c r="AI36" s="704"/>
      <c r="AJ36" s="704"/>
      <c r="AK36" s="704"/>
      <c r="AL36" s="646" t="s">
        <v>120</v>
      </c>
      <c r="AM36" s="647"/>
      <c r="AN36" s="647"/>
      <c r="AO36" s="705"/>
      <c r="AQ36" s="678" t="s">
        <v>327</v>
      </c>
      <c r="AR36" s="679"/>
      <c r="AS36" s="679"/>
      <c r="AT36" s="679"/>
      <c r="AU36" s="679"/>
      <c r="AV36" s="679"/>
      <c r="AW36" s="679"/>
      <c r="AX36" s="679"/>
      <c r="AY36" s="680"/>
      <c r="AZ36" s="641">
        <v>124506</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34107</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627470</v>
      </c>
      <c r="CS36" s="644"/>
      <c r="CT36" s="644"/>
      <c r="CU36" s="644"/>
      <c r="CV36" s="644"/>
      <c r="CW36" s="644"/>
      <c r="CX36" s="644"/>
      <c r="CY36" s="645"/>
      <c r="CZ36" s="646">
        <v>13.1</v>
      </c>
      <c r="DA36" s="675"/>
      <c r="DB36" s="675"/>
      <c r="DC36" s="676"/>
      <c r="DD36" s="649">
        <v>552531</v>
      </c>
      <c r="DE36" s="644"/>
      <c r="DF36" s="644"/>
      <c r="DG36" s="644"/>
      <c r="DH36" s="644"/>
      <c r="DI36" s="644"/>
      <c r="DJ36" s="644"/>
      <c r="DK36" s="645"/>
      <c r="DL36" s="649">
        <v>403658</v>
      </c>
      <c r="DM36" s="644"/>
      <c r="DN36" s="644"/>
      <c r="DO36" s="644"/>
      <c r="DP36" s="644"/>
      <c r="DQ36" s="644"/>
      <c r="DR36" s="644"/>
      <c r="DS36" s="644"/>
      <c r="DT36" s="644"/>
      <c r="DU36" s="644"/>
      <c r="DV36" s="645"/>
      <c r="DW36" s="646">
        <v>14.8</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123589</v>
      </c>
      <c r="S37" s="644"/>
      <c r="T37" s="644"/>
      <c r="U37" s="644"/>
      <c r="V37" s="644"/>
      <c r="W37" s="644"/>
      <c r="X37" s="644"/>
      <c r="Y37" s="645"/>
      <c r="Z37" s="703">
        <v>2.5</v>
      </c>
      <c r="AA37" s="703"/>
      <c r="AB37" s="703"/>
      <c r="AC37" s="703"/>
      <c r="AD37" s="704" t="s">
        <v>224</v>
      </c>
      <c r="AE37" s="704"/>
      <c r="AF37" s="704"/>
      <c r="AG37" s="704"/>
      <c r="AH37" s="704"/>
      <c r="AI37" s="704"/>
      <c r="AJ37" s="704"/>
      <c r="AK37" s="704"/>
      <c r="AL37" s="646" t="s">
        <v>120</v>
      </c>
      <c r="AM37" s="647"/>
      <c r="AN37" s="647"/>
      <c r="AO37" s="705"/>
      <c r="AQ37" s="678" t="s">
        <v>331</v>
      </c>
      <c r="AR37" s="679"/>
      <c r="AS37" s="679"/>
      <c r="AT37" s="679"/>
      <c r="AU37" s="679"/>
      <c r="AV37" s="679"/>
      <c r="AW37" s="679"/>
      <c r="AX37" s="679"/>
      <c r="AY37" s="680"/>
      <c r="AZ37" s="641">
        <v>109802</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819</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289694</v>
      </c>
      <c r="CS37" s="642"/>
      <c r="CT37" s="642"/>
      <c r="CU37" s="642"/>
      <c r="CV37" s="642"/>
      <c r="CW37" s="642"/>
      <c r="CX37" s="642"/>
      <c r="CY37" s="643"/>
      <c r="CZ37" s="646">
        <v>6.1</v>
      </c>
      <c r="DA37" s="675"/>
      <c r="DB37" s="675"/>
      <c r="DC37" s="676"/>
      <c r="DD37" s="649">
        <v>277846</v>
      </c>
      <c r="DE37" s="642"/>
      <c r="DF37" s="642"/>
      <c r="DG37" s="642"/>
      <c r="DH37" s="642"/>
      <c r="DI37" s="642"/>
      <c r="DJ37" s="642"/>
      <c r="DK37" s="643"/>
      <c r="DL37" s="649">
        <v>242680</v>
      </c>
      <c r="DM37" s="642"/>
      <c r="DN37" s="642"/>
      <c r="DO37" s="642"/>
      <c r="DP37" s="642"/>
      <c r="DQ37" s="642"/>
      <c r="DR37" s="642"/>
      <c r="DS37" s="642"/>
      <c r="DT37" s="642"/>
      <c r="DU37" s="642"/>
      <c r="DV37" s="643"/>
      <c r="DW37" s="646">
        <v>8.9</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4897136</v>
      </c>
      <c r="S38" s="693"/>
      <c r="T38" s="693"/>
      <c r="U38" s="693"/>
      <c r="V38" s="693"/>
      <c r="W38" s="693"/>
      <c r="X38" s="693"/>
      <c r="Y38" s="698"/>
      <c r="Z38" s="699">
        <v>100</v>
      </c>
      <c r="AA38" s="699"/>
      <c r="AB38" s="699"/>
      <c r="AC38" s="699"/>
      <c r="AD38" s="700">
        <v>2609473</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224</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1202</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386233</v>
      </c>
      <c r="CS38" s="644"/>
      <c r="CT38" s="644"/>
      <c r="CU38" s="644"/>
      <c r="CV38" s="644"/>
      <c r="CW38" s="644"/>
      <c r="CX38" s="644"/>
      <c r="CY38" s="645"/>
      <c r="CZ38" s="646">
        <v>8.1</v>
      </c>
      <c r="DA38" s="675"/>
      <c r="DB38" s="675"/>
      <c r="DC38" s="676"/>
      <c r="DD38" s="649">
        <v>340404</v>
      </c>
      <c r="DE38" s="644"/>
      <c r="DF38" s="644"/>
      <c r="DG38" s="644"/>
      <c r="DH38" s="644"/>
      <c r="DI38" s="644"/>
      <c r="DJ38" s="644"/>
      <c r="DK38" s="645"/>
      <c r="DL38" s="649">
        <v>290680</v>
      </c>
      <c r="DM38" s="644"/>
      <c r="DN38" s="644"/>
      <c r="DO38" s="644"/>
      <c r="DP38" s="644"/>
      <c r="DQ38" s="644"/>
      <c r="DR38" s="644"/>
      <c r="DS38" s="644"/>
      <c r="DT38" s="644"/>
      <c r="DU38" s="644"/>
      <c r="DV38" s="645"/>
      <c r="DW38" s="646">
        <v>10.6</v>
      </c>
      <c r="DX38" s="675"/>
      <c r="DY38" s="675"/>
      <c r="DZ38" s="675"/>
      <c r="EA38" s="675"/>
      <c r="EB38" s="675"/>
      <c r="EC38" s="677"/>
    </row>
    <row r="39" spans="2:133" ht="11.25" customHeight="1">
      <c r="AQ39" s="678" t="s">
        <v>338</v>
      </c>
      <c r="AR39" s="679"/>
      <c r="AS39" s="679"/>
      <c r="AT39" s="679"/>
      <c r="AU39" s="679"/>
      <c r="AV39" s="679"/>
      <c r="AW39" s="679"/>
      <c r="AX39" s="679"/>
      <c r="AY39" s="680"/>
      <c r="AZ39" s="641" t="s">
        <v>129</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77</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484966</v>
      </c>
      <c r="CS39" s="642"/>
      <c r="CT39" s="642"/>
      <c r="CU39" s="642"/>
      <c r="CV39" s="642"/>
      <c r="CW39" s="642"/>
      <c r="CX39" s="642"/>
      <c r="CY39" s="643"/>
      <c r="CZ39" s="646">
        <v>10.199999999999999</v>
      </c>
      <c r="DA39" s="675"/>
      <c r="DB39" s="675"/>
      <c r="DC39" s="676"/>
      <c r="DD39" s="649">
        <v>472435</v>
      </c>
      <c r="DE39" s="642"/>
      <c r="DF39" s="642"/>
      <c r="DG39" s="642"/>
      <c r="DH39" s="642"/>
      <c r="DI39" s="642"/>
      <c r="DJ39" s="642"/>
      <c r="DK39" s="643"/>
      <c r="DL39" s="649" t="s">
        <v>260</v>
      </c>
      <c r="DM39" s="642"/>
      <c r="DN39" s="642"/>
      <c r="DO39" s="642"/>
      <c r="DP39" s="642"/>
      <c r="DQ39" s="642"/>
      <c r="DR39" s="642"/>
      <c r="DS39" s="642"/>
      <c r="DT39" s="642"/>
      <c r="DU39" s="642"/>
      <c r="DV39" s="643"/>
      <c r="DW39" s="646" t="s">
        <v>224</v>
      </c>
      <c r="DX39" s="675"/>
      <c r="DY39" s="675"/>
      <c r="DZ39" s="675"/>
      <c r="EA39" s="675"/>
      <c r="EB39" s="675"/>
      <c r="EC39" s="677"/>
    </row>
    <row r="40" spans="2:133" ht="11.25" customHeight="1">
      <c r="AQ40" s="678" t="s">
        <v>342</v>
      </c>
      <c r="AR40" s="679"/>
      <c r="AS40" s="679"/>
      <c r="AT40" s="679"/>
      <c r="AU40" s="679"/>
      <c r="AV40" s="679"/>
      <c r="AW40" s="679"/>
      <c r="AX40" s="679"/>
      <c r="AY40" s="680"/>
      <c r="AZ40" s="641">
        <v>51112</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118</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103417</v>
      </c>
      <c r="CS40" s="644"/>
      <c r="CT40" s="644"/>
      <c r="CU40" s="644"/>
      <c r="CV40" s="644"/>
      <c r="CW40" s="644"/>
      <c r="CX40" s="644"/>
      <c r="CY40" s="645"/>
      <c r="CZ40" s="646">
        <v>2.2000000000000002</v>
      </c>
      <c r="DA40" s="675"/>
      <c r="DB40" s="675"/>
      <c r="DC40" s="676"/>
      <c r="DD40" s="649">
        <v>16127</v>
      </c>
      <c r="DE40" s="644"/>
      <c r="DF40" s="644"/>
      <c r="DG40" s="644"/>
      <c r="DH40" s="644"/>
      <c r="DI40" s="644"/>
      <c r="DJ40" s="644"/>
      <c r="DK40" s="645"/>
      <c r="DL40" s="649">
        <v>13837</v>
      </c>
      <c r="DM40" s="644"/>
      <c r="DN40" s="644"/>
      <c r="DO40" s="644"/>
      <c r="DP40" s="644"/>
      <c r="DQ40" s="644"/>
      <c r="DR40" s="644"/>
      <c r="DS40" s="644"/>
      <c r="DT40" s="644"/>
      <c r="DU40" s="644"/>
      <c r="DV40" s="645"/>
      <c r="DW40" s="646">
        <v>0.5</v>
      </c>
      <c r="DX40" s="675"/>
      <c r="DY40" s="675"/>
      <c r="DZ40" s="675"/>
      <c r="EA40" s="675"/>
      <c r="EB40" s="675"/>
      <c r="EC40" s="677"/>
    </row>
    <row r="41" spans="2:133" ht="11.25" customHeight="1">
      <c r="AQ41" s="690" t="s">
        <v>345</v>
      </c>
      <c r="AR41" s="691"/>
      <c r="AS41" s="691"/>
      <c r="AT41" s="691"/>
      <c r="AU41" s="691"/>
      <c r="AV41" s="691"/>
      <c r="AW41" s="691"/>
      <c r="AX41" s="691"/>
      <c r="AY41" s="692"/>
      <c r="AZ41" s="656">
        <v>225319</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378</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260</v>
      </c>
      <c r="CS41" s="642"/>
      <c r="CT41" s="642"/>
      <c r="CU41" s="642"/>
      <c r="CV41" s="642"/>
      <c r="CW41" s="642"/>
      <c r="CX41" s="642"/>
      <c r="CY41" s="643"/>
      <c r="CZ41" s="646" t="s">
        <v>260</v>
      </c>
      <c r="DA41" s="675"/>
      <c r="DB41" s="675"/>
      <c r="DC41" s="676"/>
      <c r="DD41" s="649" t="s">
        <v>129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764489</v>
      </c>
      <c r="CS42" s="644"/>
      <c r="CT42" s="644"/>
      <c r="CU42" s="644"/>
      <c r="CV42" s="644"/>
      <c r="CW42" s="644"/>
      <c r="CX42" s="644"/>
      <c r="CY42" s="645"/>
      <c r="CZ42" s="646">
        <v>16</v>
      </c>
      <c r="DA42" s="647"/>
      <c r="DB42" s="647"/>
      <c r="DC42" s="648"/>
      <c r="DD42" s="649">
        <v>242335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12890</v>
      </c>
      <c r="CS43" s="642"/>
      <c r="CT43" s="642"/>
      <c r="CU43" s="642"/>
      <c r="CV43" s="642"/>
      <c r="CW43" s="642"/>
      <c r="CX43" s="642"/>
      <c r="CY43" s="643"/>
      <c r="CZ43" s="646">
        <v>0.3</v>
      </c>
      <c r="DA43" s="675"/>
      <c r="DB43" s="675"/>
      <c r="DC43" s="676"/>
      <c r="DD43" s="649">
        <v>12890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751382</v>
      </c>
      <c r="CS44" s="644"/>
      <c r="CT44" s="644"/>
      <c r="CU44" s="644"/>
      <c r="CV44" s="644"/>
      <c r="CW44" s="644"/>
      <c r="CX44" s="644"/>
      <c r="CY44" s="645"/>
      <c r="CZ44" s="646">
        <v>15.7</v>
      </c>
      <c r="DA44" s="647"/>
      <c r="DB44" s="647"/>
      <c r="DC44" s="648"/>
      <c r="DD44" s="649">
        <v>229228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263105</v>
      </c>
      <c r="CS45" s="642"/>
      <c r="CT45" s="642"/>
      <c r="CU45" s="642"/>
      <c r="CV45" s="642"/>
      <c r="CW45" s="642"/>
      <c r="CX45" s="642"/>
      <c r="CY45" s="643"/>
      <c r="CZ45" s="646">
        <v>5.5</v>
      </c>
      <c r="DA45" s="675"/>
      <c r="DB45" s="675"/>
      <c r="DC45" s="676"/>
      <c r="DD45" s="649">
        <v>5749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488077</v>
      </c>
      <c r="CS46" s="644"/>
      <c r="CT46" s="644"/>
      <c r="CU46" s="644"/>
      <c r="CV46" s="644"/>
      <c r="CW46" s="644"/>
      <c r="CX46" s="644"/>
      <c r="CY46" s="645"/>
      <c r="CZ46" s="646">
        <v>10.199999999999999</v>
      </c>
      <c r="DA46" s="647"/>
      <c r="DB46" s="647"/>
      <c r="DC46" s="648"/>
      <c r="DD46" s="649">
        <v>223479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v>13107</v>
      </c>
      <c r="CS47" s="642"/>
      <c r="CT47" s="642"/>
      <c r="CU47" s="642"/>
      <c r="CV47" s="642"/>
      <c r="CW47" s="642"/>
      <c r="CX47" s="642"/>
      <c r="CY47" s="643"/>
      <c r="CZ47" s="646">
        <v>0.3</v>
      </c>
      <c r="DA47" s="675"/>
      <c r="DB47" s="675"/>
      <c r="DC47" s="676"/>
      <c r="DD47" s="649">
        <v>13107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129</v>
      </c>
      <c r="CS48" s="644"/>
      <c r="CT48" s="644"/>
      <c r="CU48" s="644"/>
      <c r="CV48" s="644"/>
      <c r="CW48" s="644"/>
      <c r="CX48" s="644"/>
      <c r="CY48" s="645"/>
      <c r="CZ48" s="646" t="s">
        <v>129</v>
      </c>
      <c r="DA48" s="647"/>
      <c r="DB48" s="647"/>
      <c r="DC48" s="648"/>
      <c r="DD48" s="649" t="s">
        <v>224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4775777</v>
      </c>
      <c r="CS49" s="657"/>
      <c r="CT49" s="657"/>
      <c r="CU49" s="657"/>
      <c r="CV49" s="657"/>
      <c r="CW49" s="657"/>
      <c r="CX49" s="657"/>
      <c r="CY49" s="658"/>
      <c r="CZ49" s="659">
        <v>100</v>
      </c>
      <c r="DA49" s="660"/>
      <c r="DB49" s="660"/>
      <c r="DC49" s="661"/>
      <c r="DD49" s="662">
        <v>3556533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1qjyLg1qzQ7eXr3IROuSTQS9N1KyH2kPMeAwSKAg9DyQUcLinffj3kHFURm9Yol8RKpRq1PV7XJchLOv2t16SA==" saltValue="TUu8mS++6HWNIRUyoZd+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381</v>
      </c>
      <c r="C7" s="1120"/>
      <c r="D7" s="1120"/>
      <c r="E7" s="1120"/>
      <c r="F7" s="1120"/>
      <c r="G7" s="1120"/>
      <c r="H7" s="1120"/>
      <c r="I7" s="1120"/>
      <c r="J7" s="1120"/>
      <c r="K7" s="1120"/>
      <c r="L7" s="1120"/>
      <c r="M7" s="1120"/>
      <c r="N7" s="1120"/>
      <c r="O7" s="1120"/>
      <c r="P7" s="1121"/>
      <c r="Q7" s="1173">
        <v>4843</v>
      </c>
      <c r="R7" s="1174"/>
      <c r="S7" s="1174"/>
      <c r="T7" s="1174"/>
      <c r="U7" s="1174"/>
      <c r="V7" s="1174">
        <v>4722</v>
      </c>
      <c r="W7" s="1174"/>
      <c r="X7" s="1174"/>
      <c r="Y7" s="1174"/>
      <c r="Z7" s="1174"/>
      <c r="AA7" s="1174">
        <v>121</v>
      </c>
      <c r="AB7" s="1174"/>
      <c r="AC7" s="1174"/>
      <c r="AD7" s="1174"/>
      <c r="AE7" s="1175"/>
      <c r="AF7" s="1176">
        <v>114</v>
      </c>
      <c r="AG7" s="1177"/>
      <c r="AH7" s="1177"/>
      <c r="AI7" s="1177"/>
      <c r="AJ7" s="1178"/>
      <c r="AK7" s="1160">
        <v>477</v>
      </c>
      <c r="AL7" s="1161"/>
      <c r="AM7" s="1161"/>
      <c r="AN7" s="1161"/>
      <c r="AO7" s="1161"/>
      <c r="AP7" s="1161">
        <v>5052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582</v>
      </c>
      <c r="BT7" s="1165"/>
      <c r="BU7" s="1165"/>
      <c r="BV7" s="1165"/>
      <c r="BW7" s="1165"/>
      <c r="BX7" s="1165"/>
      <c r="BY7" s="1165"/>
      <c r="BZ7" s="1165"/>
      <c r="CA7" s="1165"/>
      <c r="CB7" s="1165"/>
      <c r="CC7" s="1165"/>
      <c r="CD7" s="1165"/>
      <c r="CE7" s="1165"/>
      <c r="CF7" s="1165"/>
      <c r="CG7" s="1166"/>
      <c r="CH7" s="1157">
        <v>225</v>
      </c>
      <c r="CI7" s="1158"/>
      <c r="CJ7" s="1158"/>
      <c r="CK7" s="1158"/>
      <c r="CL7" s="1159"/>
      <c r="CM7" s="1157">
        <v>42624</v>
      </c>
      <c r="CN7" s="1158"/>
      <c r="CO7" s="1158"/>
      <c r="CP7" s="1158"/>
      <c r="CQ7" s="1159"/>
      <c r="CR7" s="1157">
        <v>8</v>
      </c>
      <c r="CS7" s="1158"/>
      <c r="CT7" s="1158"/>
      <c r="CU7" s="1158"/>
      <c r="CV7" s="1159"/>
      <c r="CW7" s="1157" t="s">
        <v>581</v>
      </c>
      <c r="CX7" s="1158"/>
      <c r="CY7" s="1158"/>
      <c r="CZ7" s="1158"/>
      <c r="DA7" s="1159"/>
      <c r="DB7" s="1157" t="s">
        <v>581</v>
      </c>
      <c r="DC7" s="1158"/>
      <c r="DD7" s="1158"/>
      <c r="DE7" s="1158"/>
      <c r="DF7" s="1159"/>
      <c r="DG7" s="1157" t="s">
        <v>581</v>
      </c>
      <c r="DH7" s="1158"/>
      <c r="DI7" s="1158"/>
      <c r="DJ7" s="1158"/>
      <c r="DK7" s="1159"/>
      <c r="DL7" s="1157" t="s">
        <v>581</v>
      </c>
      <c r="DM7" s="1158"/>
      <c r="DN7" s="1158"/>
      <c r="DO7" s="1158"/>
      <c r="DP7" s="1159"/>
      <c r="DQ7" s="1157" t="s">
        <v>581</v>
      </c>
      <c r="DR7" s="1158"/>
      <c r="DS7" s="1158"/>
      <c r="DT7" s="1158"/>
      <c r="DU7" s="1159"/>
      <c r="DV7" s="1184"/>
      <c r="DW7" s="1185"/>
      <c r="DX7" s="1185"/>
      <c r="DY7" s="1185"/>
      <c r="DZ7" s="1186"/>
      <c r="EA7" s="234"/>
    </row>
    <row r="8" spans="1:131" s="235" customFormat="1" ht="26.25" customHeight="1">
      <c r="A8" s="241">
        <v>2</v>
      </c>
      <c r="B8" s="1106" t="s">
        <v>382</v>
      </c>
      <c r="C8" s="1107"/>
      <c r="D8" s="1107"/>
      <c r="E8" s="1107"/>
      <c r="F8" s="1107"/>
      <c r="G8" s="1107"/>
      <c r="H8" s="1107"/>
      <c r="I8" s="1107"/>
      <c r="J8" s="1107"/>
      <c r="K8" s="1107"/>
      <c r="L8" s="1107"/>
      <c r="M8" s="1107"/>
      <c r="N8" s="1107"/>
      <c r="O8" s="1107"/>
      <c r="P8" s="1108"/>
      <c r="Q8" s="1112">
        <v>60</v>
      </c>
      <c r="R8" s="1113"/>
      <c r="S8" s="1113"/>
      <c r="T8" s="1113"/>
      <c r="U8" s="1113"/>
      <c r="V8" s="1113">
        <v>60</v>
      </c>
      <c r="W8" s="1113"/>
      <c r="X8" s="1113"/>
      <c r="Y8" s="1113"/>
      <c r="Z8" s="1113"/>
      <c r="AA8" s="1113" t="s">
        <v>566</v>
      </c>
      <c r="AB8" s="1113"/>
      <c r="AC8" s="1113"/>
      <c r="AD8" s="1113"/>
      <c r="AE8" s="1114"/>
      <c r="AF8" s="1088" t="s">
        <v>120</v>
      </c>
      <c r="AG8" s="1089"/>
      <c r="AH8" s="1089"/>
      <c r="AI8" s="1089"/>
      <c r="AJ8" s="1090"/>
      <c r="AK8" s="1155">
        <v>20</v>
      </c>
      <c r="AL8" s="1156"/>
      <c r="AM8" s="1156"/>
      <c r="AN8" s="1156"/>
      <c r="AO8" s="1156"/>
      <c r="AP8" s="1156">
        <v>13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383</v>
      </c>
      <c r="C9" s="1107"/>
      <c r="D9" s="1107"/>
      <c r="E9" s="1107"/>
      <c r="F9" s="1107"/>
      <c r="G9" s="1107"/>
      <c r="H9" s="1107"/>
      <c r="I9" s="1107"/>
      <c r="J9" s="1107"/>
      <c r="K9" s="1107"/>
      <c r="L9" s="1107"/>
      <c r="M9" s="1107"/>
      <c r="N9" s="1107"/>
      <c r="O9" s="1107"/>
      <c r="P9" s="1108"/>
      <c r="Q9" s="1112">
        <v>13</v>
      </c>
      <c r="R9" s="1113"/>
      <c r="S9" s="1113"/>
      <c r="T9" s="1113"/>
      <c r="U9" s="1113"/>
      <c r="V9" s="1113">
        <v>13</v>
      </c>
      <c r="W9" s="1113"/>
      <c r="X9" s="1113"/>
      <c r="Y9" s="1113"/>
      <c r="Z9" s="1113"/>
      <c r="AA9" s="1113" t="s">
        <v>566</v>
      </c>
      <c r="AB9" s="1113"/>
      <c r="AC9" s="1113"/>
      <c r="AD9" s="1113"/>
      <c r="AE9" s="1114"/>
      <c r="AF9" s="1088" t="s">
        <v>120</v>
      </c>
      <c r="AG9" s="1089"/>
      <c r="AH9" s="1089"/>
      <c r="AI9" s="1089"/>
      <c r="AJ9" s="1090"/>
      <c r="AK9" s="1155">
        <v>11</v>
      </c>
      <c r="AL9" s="1156"/>
      <c r="AM9" s="1156"/>
      <c r="AN9" s="1156"/>
      <c r="AO9" s="1156"/>
      <c r="AP9" s="1156" t="s">
        <v>566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t="s">
        <v>384</v>
      </c>
      <c r="C10" s="1107"/>
      <c r="D10" s="1107"/>
      <c r="E10" s="1107"/>
      <c r="F10" s="1107"/>
      <c r="G10" s="1107"/>
      <c r="H10" s="1107"/>
      <c r="I10" s="1107"/>
      <c r="J10" s="1107"/>
      <c r="K10" s="1107"/>
      <c r="L10" s="1107"/>
      <c r="M10" s="1107"/>
      <c r="N10" s="1107"/>
      <c r="O10" s="1107"/>
      <c r="P10" s="1108"/>
      <c r="Q10" s="1112">
        <v>2</v>
      </c>
      <c r="R10" s="1113"/>
      <c r="S10" s="1113"/>
      <c r="T10" s="1113"/>
      <c r="U10" s="1113"/>
      <c r="V10" s="1113">
        <v>2</v>
      </c>
      <c r="W10" s="1113"/>
      <c r="X10" s="1113"/>
      <c r="Y10" s="1113"/>
      <c r="Z10" s="1113"/>
      <c r="AA10" s="1113" t="s">
        <v>566</v>
      </c>
      <c r="AB10" s="1113"/>
      <c r="AC10" s="1113"/>
      <c r="AD10" s="1113"/>
      <c r="AE10" s="1114"/>
      <c r="AF10" s="1088" t="s">
        <v>120</v>
      </c>
      <c r="AG10" s="1089"/>
      <c r="AH10" s="1089"/>
      <c r="AI10" s="1089"/>
      <c r="AJ10" s="1090"/>
      <c r="AK10" s="1155" t="s">
        <v>566</v>
      </c>
      <c r="AL10" s="1156"/>
      <c r="AM10" s="1156"/>
      <c r="AN10" s="1156"/>
      <c r="AO10" s="1156"/>
      <c r="AP10" s="1156" t="s">
        <v>566</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t="s">
        <v>385</v>
      </c>
      <c r="C11" s="1107"/>
      <c r="D11" s="1107"/>
      <c r="E11" s="1107"/>
      <c r="F11" s="1107"/>
      <c r="G11" s="1107"/>
      <c r="H11" s="1107"/>
      <c r="I11" s="1107"/>
      <c r="J11" s="1107"/>
      <c r="K11" s="1107"/>
      <c r="L11" s="1107"/>
      <c r="M11" s="1107"/>
      <c r="N11" s="1107"/>
      <c r="O11" s="1107"/>
      <c r="P11" s="1108"/>
      <c r="Q11" s="1112">
        <v>1</v>
      </c>
      <c r="R11" s="1113"/>
      <c r="S11" s="1113"/>
      <c r="T11" s="1113"/>
      <c r="U11" s="1113"/>
      <c r="V11" s="1113">
        <v>1</v>
      </c>
      <c r="W11" s="1113"/>
      <c r="X11" s="1113"/>
      <c r="Y11" s="1113"/>
      <c r="Z11" s="1113"/>
      <c r="AA11" s="1113" t="s">
        <v>566</v>
      </c>
      <c r="AB11" s="1113"/>
      <c r="AC11" s="1113"/>
      <c r="AD11" s="1113"/>
      <c r="AE11" s="1114"/>
      <c r="AF11" s="1088" t="s">
        <v>120</v>
      </c>
      <c r="AG11" s="1089"/>
      <c r="AH11" s="1089"/>
      <c r="AI11" s="1089"/>
      <c r="AJ11" s="1090"/>
      <c r="AK11" s="1155">
        <v>1</v>
      </c>
      <c r="AL11" s="1156"/>
      <c r="AM11" s="1156"/>
      <c r="AN11" s="1156"/>
      <c r="AO11" s="1156"/>
      <c r="AP11" s="1156" t="s">
        <v>566</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387</v>
      </c>
      <c r="B23" s="1013" t="s">
        <v>388</v>
      </c>
      <c r="C23" s="1014"/>
      <c r="D23" s="1014"/>
      <c r="E23" s="1014"/>
      <c r="F23" s="1014"/>
      <c r="G23" s="1014"/>
      <c r="H23" s="1014"/>
      <c r="I23" s="1014"/>
      <c r="J23" s="1014"/>
      <c r="K23" s="1014"/>
      <c r="L23" s="1014"/>
      <c r="M23" s="1014"/>
      <c r="N23" s="1014"/>
      <c r="O23" s="1014"/>
      <c r="P23" s="1015"/>
      <c r="Q23" s="1137">
        <v>4899</v>
      </c>
      <c r="R23" s="1138"/>
      <c r="S23" s="1138"/>
      <c r="T23" s="1138"/>
      <c r="U23" s="1138"/>
      <c r="V23" s="1138">
        <v>4778</v>
      </c>
      <c r="W23" s="1138"/>
      <c r="X23" s="1138"/>
      <c r="Y23" s="1138"/>
      <c r="Z23" s="1138"/>
      <c r="AA23" s="1138">
        <v>121</v>
      </c>
      <c r="AB23" s="1138"/>
      <c r="AC23" s="1138"/>
      <c r="AD23" s="1138"/>
      <c r="AE23" s="1139"/>
      <c r="AF23" s="1140">
        <v>114</v>
      </c>
      <c r="AG23" s="1138"/>
      <c r="AH23" s="1138"/>
      <c r="AI23" s="1138"/>
      <c r="AJ23" s="1141"/>
      <c r="AK23" s="1142"/>
      <c r="AL23" s="1143"/>
      <c r="AM23" s="1143"/>
      <c r="AN23" s="1143"/>
      <c r="AO23" s="1143"/>
      <c r="AP23" s="1138">
        <f>5052+13</f>
        <v>5065</v>
      </c>
      <c r="AQ23" s="1138"/>
      <c r="AR23" s="1138"/>
      <c r="AS23" s="1138"/>
      <c r="AT23" s="1138"/>
      <c r="AU23" s="1144"/>
      <c r="AV23" s="1144"/>
      <c r="AW23" s="1144"/>
      <c r="AX23" s="1144"/>
      <c r="AY23" s="1145"/>
      <c r="AZ23" s="1134" t="s">
        <v>120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399</v>
      </c>
      <c r="C28" s="1120"/>
      <c r="D28" s="1120"/>
      <c r="E28" s="1120"/>
      <c r="F28" s="1120"/>
      <c r="G28" s="1120"/>
      <c r="H28" s="1120"/>
      <c r="I28" s="1120"/>
      <c r="J28" s="1120"/>
      <c r="K28" s="1120"/>
      <c r="L28" s="1120"/>
      <c r="M28" s="1120"/>
      <c r="N28" s="1120"/>
      <c r="O28" s="1120"/>
      <c r="P28" s="1121"/>
      <c r="Q28" s="1122">
        <v>777</v>
      </c>
      <c r="R28" s="1123"/>
      <c r="S28" s="1123"/>
      <c r="T28" s="1123"/>
      <c r="U28" s="1123"/>
      <c r="V28" s="1123">
        <v>739</v>
      </c>
      <c r="W28" s="1123"/>
      <c r="X28" s="1123"/>
      <c r="Y28" s="1123"/>
      <c r="Z28" s="1123"/>
      <c r="AA28" s="1123">
        <v>38</v>
      </c>
      <c r="AB28" s="1123"/>
      <c r="AC28" s="1123"/>
      <c r="AD28" s="1123"/>
      <c r="AE28" s="1124"/>
      <c r="AF28" s="1125">
        <v>38</v>
      </c>
      <c r="AG28" s="1123"/>
      <c r="AH28" s="1123"/>
      <c r="AI28" s="1123"/>
      <c r="AJ28" s="1126"/>
      <c r="AK28" s="1127">
        <v>51</v>
      </c>
      <c r="AL28" s="1115"/>
      <c r="AM28" s="1115"/>
      <c r="AN28" s="1115"/>
      <c r="AO28" s="1115"/>
      <c r="AP28" s="1115" t="s">
        <v>566</v>
      </c>
      <c r="AQ28" s="1115"/>
      <c r="AR28" s="1115"/>
      <c r="AS28" s="1115"/>
      <c r="AT28" s="1115"/>
      <c r="AU28" s="1115" t="s">
        <v>566</v>
      </c>
      <c r="AV28" s="1115"/>
      <c r="AW28" s="1115"/>
      <c r="AX28" s="1115"/>
      <c r="AY28" s="1115"/>
      <c r="AZ28" s="1116" t="s">
        <v>566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400</v>
      </c>
      <c r="C29" s="1107"/>
      <c r="D29" s="1107"/>
      <c r="E29" s="1107"/>
      <c r="F29" s="1107"/>
      <c r="G29" s="1107"/>
      <c r="H29" s="1107"/>
      <c r="I29" s="1107"/>
      <c r="J29" s="1107"/>
      <c r="K29" s="1107"/>
      <c r="L29" s="1107"/>
      <c r="M29" s="1107"/>
      <c r="N29" s="1107"/>
      <c r="O29" s="1107"/>
      <c r="P29" s="1108"/>
      <c r="Q29" s="1112">
        <v>74</v>
      </c>
      <c r="R29" s="1113"/>
      <c r="S29" s="1113"/>
      <c r="T29" s="1113"/>
      <c r="U29" s="1113"/>
      <c r="V29" s="1113">
        <v>74</v>
      </c>
      <c r="W29" s="1113"/>
      <c r="X29" s="1113"/>
      <c r="Y29" s="1113"/>
      <c r="Z29" s="1113"/>
      <c r="AA29" s="1113">
        <v>0</v>
      </c>
      <c r="AB29" s="1113"/>
      <c r="AC29" s="1113"/>
      <c r="AD29" s="1113"/>
      <c r="AE29" s="1114"/>
      <c r="AF29" s="1088">
        <v>0</v>
      </c>
      <c r="AG29" s="1089"/>
      <c r="AH29" s="1089"/>
      <c r="AI29" s="1089"/>
      <c r="AJ29" s="1090"/>
      <c r="AK29" s="1049">
        <v>25</v>
      </c>
      <c r="AL29" s="1040"/>
      <c r="AM29" s="1040"/>
      <c r="AN29" s="1040"/>
      <c r="AO29" s="1040"/>
      <c r="AP29" s="1040" t="s">
        <v>566</v>
      </c>
      <c r="AQ29" s="1040"/>
      <c r="AR29" s="1040"/>
      <c r="AS29" s="1040"/>
      <c r="AT29" s="1040"/>
      <c r="AU29" s="1040" t="s">
        <v>566</v>
      </c>
      <c r="AV29" s="1040"/>
      <c r="AW29" s="1040"/>
      <c r="AX29" s="1040"/>
      <c r="AY29" s="1040"/>
      <c r="AZ29" s="1111" t="s">
        <v>566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401</v>
      </c>
      <c r="C30" s="1107"/>
      <c r="D30" s="1107"/>
      <c r="E30" s="1107"/>
      <c r="F30" s="1107"/>
      <c r="G30" s="1107"/>
      <c r="H30" s="1107"/>
      <c r="I30" s="1107"/>
      <c r="J30" s="1107"/>
      <c r="K30" s="1107"/>
      <c r="L30" s="1107"/>
      <c r="M30" s="1107"/>
      <c r="N30" s="1107"/>
      <c r="O30" s="1107"/>
      <c r="P30" s="1108"/>
      <c r="Q30" s="1112">
        <v>767</v>
      </c>
      <c r="R30" s="1113"/>
      <c r="S30" s="1113"/>
      <c r="T30" s="1113"/>
      <c r="U30" s="1113"/>
      <c r="V30" s="1113">
        <v>752</v>
      </c>
      <c r="W30" s="1113"/>
      <c r="X30" s="1113"/>
      <c r="Y30" s="1113"/>
      <c r="Z30" s="1113"/>
      <c r="AA30" s="1113">
        <v>15</v>
      </c>
      <c r="AB30" s="1113"/>
      <c r="AC30" s="1113"/>
      <c r="AD30" s="1113"/>
      <c r="AE30" s="1114"/>
      <c r="AF30" s="1088">
        <v>15</v>
      </c>
      <c r="AG30" s="1089"/>
      <c r="AH30" s="1089"/>
      <c r="AI30" s="1089"/>
      <c r="AJ30" s="1090"/>
      <c r="AK30" s="1049">
        <v>102</v>
      </c>
      <c r="AL30" s="1040"/>
      <c r="AM30" s="1040"/>
      <c r="AN30" s="1040"/>
      <c r="AO30" s="1040"/>
      <c r="AP30" s="1040" t="s">
        <v>566</v>
      </c>
      <c r="AQ30" s="1040"/>
      <c r="AR30" s="1040"/>
      <c r="AS30" s="1040"/>
      <c r="AT30" s="1040"/>
      <c r="AU30" s="1040" t="s">
        <v>566</v>
      </c>
      <c r="AV30" s="1040"/>
      <c r="AW30" s="1040"/>
      <c r="AX30" s="1040"/>
      <c r="AY30" s="1040"/>
      <c r="AZ30" s="1111" t="s">
        <v>566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402</v>
      </c>
      <c r="C31" s="1107"/>
      <c r="D31" s="1107"/>
      <c r="E31" s="1107"/>
      <c r="F31" s="1107"/>
      <c r="G31" s="1107"/>
      <c r="H31" s="1107"/>
      <c r="I31" s="1107"/>
      <c r="J31" s="1107"/>
      <c r="K31" s="1107"/>
      <c r="L31" s="1107"/>
      <c r="M31" s="1107"/>
      <c r="N31" s="1107"/>
      <c r="O31" s="1107"/>
      <c r="P31" s="1108"/>
      <c r="Q31" s="1112">
        <v>4</v>
      </c>
      <c r="R31" s="1113"/>
      <c r="S31" s="1113"/>
      <c r="T31" s="1113"/>
      <c r="U31" s="1113"/>
      <c r="V31" s="1113">
        <v>4</v>
      </c>
      <c r="W31" s="1113"/>
      <c r="X31" s="1113"/>
      <c r="Y31" s="1113"/>
      <c r="Z31" s="1113"/>
      <c r="AA31" s="1113">
        <v>0</v>
      </c>
      <c r="AB31" s="1113"/>
      <c r="AC31" s="1113"/>
      <c r="AD31" s="1113"/>
      <c r="AE31" s="1114"/>
      <c r="AF31" s="1088">
        <v>0</v>
      </c>
      <c r="AG31" s="1089"/>
      <c r="AH31" s="1089"/>
      <c r="AI31" s="1089"/>
      <c r="AJ31" s="1090"/>
      <c r="AK31" s="1049">
        <v>3</v>
      </c>
      <c r="AL31" s="1040"/>
      <c r="AM31" s="1040"/>
      <c r="AN31" s="1040"/>
      <c r="AO31" s="1040"/>
      <c r="AP31" s="1040" t="s">
        <v>566</v>
      </c>
      <c r="AQ31" s="1040"/>
      <c r="AR31" s="1040"/>
      <c r="AS31" s="1040"/>
      <c r="AT31" s="1040"/>
      <c r="AU31" s="1040" t="s">
        <v>566</v>
      </c>
      <c r="AV31" s="1040"/>
      <c r="AW31" s="1040"/>
      <c r="AX31" s="1040"/>
      <c r="AY31" s="1040"/>
      <c r="AZ31" s="1111" t="s">
        <v>566</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403</v>
      </c>
      <c r="C32" s="1107"/>
      <c r="D32" s="1107"/>
      <c r="E32" s="1107"/>
      <c r="F32" s="1107"/>
      <c r="G32" s="1107"/>
      <c r="H32" s="1107"/>
      <c r="I32" s="1107"/>
      <c r="J32" s="1107"/>
      <c r="K32" s="1107"/>
      <c r="L32" s="1107"/>
      <c r="M32" s="1107"/>
      <c r="N32" s="1107"/>
      <c r="O32" s="1107"/>
      <c r="P32" s="1108"/>
      <c r="Q32" s="1112">
        <v>246</v>
      </c>
      <c r="R32" s="1113"/>
      <c r="S32" s="1113"/>
      <c r="T32" s="1113"/>
      <c r="U32" s="1113"/>
      <c r="V32" s="1113">
        <v>235</v>
      </c>
      <c r="W32" s="1113"/>
      <c r="X32" s="1113"/>
      <c r="Y32" s="1113"/>
      <c r="Z32" s="1113"/>
      <c r="AA32" s="1113">
        <v>11</v>
      </c>
      <c r="AB32" s="1113"/>
      <c r="AC32" s="1113"/>
      <c r="AD32" s="1113"/>
      <c r="AE32" s="1114"/>
      <c r="AF32" s="1088">
        <v>276</v>
      </c>
      <c r="AG32" s="1089"/>
      <c r="AH32" s="1089"/>
      <c r="AI32" s="1089"/>
      <c r="AJ32" s="1090"/>
      <c r="AK32" s="1049">
        <v>125</v>
      </c>
      <c r="AL32" s="1040"/>
      <c r="AM32" s="1040"/>
      <c r="AN32" s="1040"/>
      <c r="AO32" s="1040"/>
      <c r="AP32" s="1040">
        <v>2673</v>
      </c>
      <c r="AQ32" s="1040"/>
      <c r="AR32" s="1040"/>
      <c r="AS32" s="1040"/>
      <c r="AT32" s="1040"/>
      <c r="AU32" s="1040">
        <v>1959</v>
      </c>
      <c r="AV32" s="1040"/>
      <c r="AW32" s="1040"/>
      <c r="AX32" s="1040"/>
      <c r="AY32" s="1040"/>
      <c r="AZ32" s="1111" t="s">
        <v>566</v>
      </c>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405</v>
      </c>
      <c r="C33" s="1107"/>
      <c r="D33" s="1107"/>
      <c r="E33" s="1107"/>
      <c r="F33" s="1107"/>
      <c r="G33" s="1107"/>
      <c r="H33" s="1107"/>
      <c r="I33" s="1107"/>
      <c r="J33" s="1107"/>
      <c r="K33" s="1107"/>
      <c r="L33" s="1107"/>
      <c r="M33" s="1107"/>
      <c r="N33" s="1107"/>
      <c r="O33" s="1107"/>
      <c r="P33" s="1108"/>
      <c r="Q33" s="1112">
        <v>277</v>
      </c>
      <c r="R33" s="1113"/>
      <c r="S33" s="1113"/>
      <c r="T33" s="1113"/>
      <c r="U33" s="1113"/>
      <c r="V33" s="1113">
        <v>276</v>
      </c>
      <c r="W33" s="1113"/>
      <c r="X33" s="1113"/>
      <c r="Y33" s="1113"/>
      <c r="Z33" s="1113"/>
      <c r="AA33" s="1113">
        <v>2</v>
      </c>
      <c r="AB33" s="1113"/>
      <c r="AC33" s="1113"/>
      <c r="AD33" s="1113"/>
      <c r="AE33" s="1114"/>
      <c r="AF33" s="1088" t="s">
        <v>406</v>
      </c>
      <c r="AG33" s="1089"/>
      <c r="AH33" s="1089"/>
      <c r="AI33" s="1089"/>
      <c r="AJ33" s="1090"/>
      <c r="AK33" s="1049">
        <v>110</v>
      </c>
      <c r="AL33" s="1040"/>
      <c r="AM33" s="1040"/>
      <c r="AN33" s="1040"/>
      <c r="AO33" s="1040"/>
      <c r="AP33" s="1040">
        <v>1517</v>
      </c>
      <c r="AQ33" s="1040"/>
      <c r="AR33" s="1040"/>
      <c r="AS33" s="1040"/>
      <c r="AT33" s="1040"/>
      <c r="AU33" s="1040">
        <v>1445</v>
      </c>
      <c r="AV33" s="1040"/>
      <c r="AW33" s="1040"/>
      <c r="AX33" s="1040"/>
      <c r="AY33" s="1040"/>
      <c r="AZ33" s="1111" t="s">
        <v>566</v>
      </c>
      <c r="BA33" s="1111"/>
      <c r="BB33" s="1111"/>
      <c r="BC33" s="1111"/>
      <c r="BD33" s="1111"/>
      <c r="BE33" s="1101" t="s">
        <v>407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387</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330</v>
      </c>
      <c r="AG63" s="1028"/>
      <c r="AH63" s="1028"/>
      <c r="AI63" s="1028"/>
      <c r="AJ63" s="1099"/>
      <c r="AK63" s="1100"/>
      <c r="AL63" s="1032"/>
      <c r="AM63" s="1032"/>
      <c r="AN63" s="1032"/>
      <c r="AO63" s="1032"/>
      <c r="AP63" s="1028">
        <v>4190</v>
      </c>
      <c r="AQ63" s="1028"/>
      <c r="AR63" s="1028"/>
      <c r="AS63" s="1028"/>
      <c r="AT63" s="1028"/>
      <c r="AU63" s="1028">
        <v>3405</v>
      </c>
      <c r="AV63" s="1028"/>
      <c r="AW63" s="1028"/>
      <c r="AX63" s="1028"/>
      <c r="AY63" s="1028"/>
      <c r="AZ63" s="1094"/>
      <c r="BA63" s="1094"/>
      <c r="BB63" s="1094"/>
      <c r="BC63" s="1094"/>
      <c r="BD63" s="1094"/>
      <c r="BE63" s="1029"/>
      <c r="BF63" s="1029"/>
      <c r="BG63" s="1029"/>
      <c r="BH63" s="1029"/>
      <c r="BI63" s="1030"/>
      <c r="BJ63" s="1095" t="s">
        <v>406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392</v>
      </c>
      <c r="W66" s="1071"/>
      <c r="X66" s="1071"/>
      <c r="Y66" s="1071"/>
      <c r="Z66" s="1072"/>
      <c r="AA66" s="1070" t="s">
        <v>413</v>
      </c>
      <c r="AB66" s="1071"/>
      <c r="AC66" s="1071"/>
      <c r="AD66" s="1071"/>
      <c r="AE66" s="1072"/>
      <c r="AF66" s="1076" t="s">
        <v>414</v>
      </c>
      <c r="AG66" s="1077"/>
      <c r="AH66" s="1077"/>
      <c r="AI66" s="1077"/>
      <c r="AJ66" s="1078"/>
      <c r="AK66" s="1070" t="s">
        <v>395</v>
      </c>
      <c r="AL66" s="1065"/>
      <c r="AM66" s="1065"/>
      <c r="AN66" s="1065"/>
      <c r="AO66" s="1066"/>
      <c r="AP66" s="1070" t="s">
        <v>415</v>
      </c>
      <c r="AQ66" s="1071"/>
      <c r="AR66" s="1071"/>
      <c r="AS66" s="1071"/>
      <c r="AT66" s="1072"/>
      <c r="AU66" s="1070" t="s">
        <v>416</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567</v>
      </c>
      <c r="C68" s="1055"/>
      <c r="D68" s="1055"/>
      <c r="E68" s="1055"/>
      <c r="F68" s="1055"/>
      <c r="G68" s="1055"/>
      <c r="H68" s="1055"/>
      <c r="I68" s="1055"/>
      <c r="J68" s="1055"/>
      <c r="K68" s="1055"/>
      <c r="L68" s="1055"/>
      <c r="M68" s="1055"/>
      <c r="N68" s="1055"/>
      <c r="O68" s="1055"/>
      <c r="P68" s="1056"/>
      <c r="Q68" s="1057">
        <v>10130</v>
      </c>
      <c r="R68" s="1051"/>
      <c r="S68" s="1051"/>
      <c r="T68" s="1051"/>
      <c r="U68" s="1051"/>
      <c r="V68" s="1051">
        <v>9908</v>
      </c>
      <c r="W68" s="1051"/>
      <c r="X68" s="1051"/>
      <c r="Y68" s="1051"/>
      <c r="Z68" s="1051"/>
      <c r="AA68" s="1051">
        <v>222</v>
      </c>
      <c r="AB68" s="1051"/>
      <c r="AC68" s="1051"/>
      <c r="AD68" s="1051"/>
      <c r="AE68" s="1051"/>
      <c r="AF68" s="1051">
        <v>222</v>
      </c>
      <c r="AG68" s="1051"/>
      <c r="AH68" s="1051"/>
      <c r="AI68" s="1051"/>
      <c r="AJ68" s="1051"/>
      <c r="AK68" s="1051">
        <v>640</v>
      </c>
      <c r="AL68" s="1051"/>
      <c r="AM68" s="1051"/>
      <c r="AN68" s="1051"/>
      <c r="AO68" s="1051"/>
      <c r="AP68" s="1051" t="s">
        <v>575</v>
      </c>
      <c r="AQ68" s="1051"/>
      <c r="AR68" s="1051"/>
      <c r="AS68" s="1051"/>
      <c r="AT68" s="1051"/>
      <c r="AU68" s="1051" t="s">
        <v>575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568</v>
      </c>
      <c r="C69" s="1044"/>
      <c r="D69" s="1044"/>
      <c r="E69" s="1044"/>
      <c r="F69" s="1044"/>
      <c r="G69" s="1044"/>
      <c r="H69" s="1044"/>
      <c r="I69" s="1044"/>
      <c r="J69" s="1044"/>
      <c r="K69" s="1044"/>
      <c r="L69" s="1044"/>
      <c r="M69" s="1044"/>
      <c r="N69" s="1044"/>
      <c r="O69" s="1044"/>
      <c r="P69" s="1045"/>
      <c r="Q69" s="1046">
        <v>116</v>
      </c>
      <c r="R69" s="1040"/>
      <c r="S69" s="1040"/>
      <c r="T69" s="1040"/>
      <c r="U69" s="1040"/>
      <c r="V69" s="1040">
        <v>102</v>
      </c>
      <c r="W69" s="1040"/>
      <c r="X69" s="1040"/>
      <c r="Y69" s="1040"/>
      <c r="Z69" s="1040"/>
      <c r="AA69" s="1040">
        <v>14</v>
      </c>
      <c r="AB69" s="1040"/>
      <c r="AC69" s="1040"/>
      <c r="AD69" s="1040"/>
      <c r="AE69" s="1040"/>
      <c r="AF69" s="1040">
        <v>14</v>
      </c>
      <c r="AG69" s="1040"/>
      <c r="AH69" s="1040"/>
      <c r="AI69" s="1040"/>
      <c r="AJ69" s="1040"/>
      <c r="AK69" s="1040" t="s">
        <v>575</v>
      </c>
      <c r="AL69" s="1040"/>
      <c r="AM69" s="1040"/>
      <c r="AN69" s="1040"/>
      <c r="AO69" s="1040"/>
      <c r="AP69" s="1040" t="s">
        <v>575</v>
      </c>
      <c r="AQ69" s="1040"/>
      <c r="AR69" s="1040"/>
      <c r="AS69" s="1040"/>
      <c r="AT69" s="1040"/>
      <c r="AU69" s="1040" t="s">
        <v>575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569</v>
      </c>
      <c r="C70" s="1044"/>
      <c r="D70" s="1044"/>
      <c r="E70" s="1044"/>
      <c r="F70" s="1044"/>
      <c r="G70" s="1044"/>
      <c r="H70" s="1044"/>
      <c r="I70" s="1044"/>
      <c r="J70" s="1044"/>
      <c r="K70" s="1044"/>
      <c r="L70" s="1044"/>
      <c r="M70" s="1044"/>
      <c r="N70" s="1044"/>
      <c r="O70" s="1044"/>
      <c r="P70" s="1045"/>
      <c r="Q70" s="1046">
        <v>119</v>
      </c>
      <c r="R70" s="1040"/>
      <c r="S70" s="1040"/>
      <c r="T70" s="1040"/>
      <c r="U70" s="1040"/>
      <c r="V70" s="1040">
        <v>110</v>
      </c>
      <c r="W70" s="1040"/>
      <c r="X70" s="1040"/>
      <c r="Y70" s="1040"/>
      <c r="Z70" s="1040"/>
      <c r="AA70" s="1040">
        <v>9</v>
      </c>
      <c r="AB70" s="1040"/>
      <c r="AC70" s="1040"/>
      <c r="AD70" s="1040"/>
      <c r="AE70" s="1040"/>
      <c r="AF70" s="1040">
        <v>9</v>
      </c>
      <c r="AG70" s="1040"/>
      <c r="AH70" s="1040"/>
      <c r="AI70" s="1040"/>
      <c r="AJ70" s="1040"/>
      <c r="AK70" s="1040" t="s">
        <v>575</v>
      </c>
      <c r="AL70" s="1040"/>
      <c r="AM70" s="1040"/>
      <c r="AN70" s="1040"/>
      <c r="AO70" s="1040"/>
      <c r="AP70" s="1040" t="s">
        <v>575</v>
      </c>
      <c r="AQ70" s="1040"/>
      <c r="AR70" s="1040"/>
      <c r="AS70" s="1040"/>
      <c r="AT70" s="1040"/>
      <c r="AU70" s="1040" t="s">
        <v>575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570</v>
      </c>
      <c r="C71" s="1044"/>
      <c r="D71" s="1044"/>
      <c r="E71" s="1044"/>
      <c r="F71" s="1044"/>
      <c r="G71" s="1044"/>
      <c r="H71" s="1044"/>
      <c r="I71" s="1044"/>
      <c r="J71" s="1044"/>
      <c r="K71" s="1044"/>
      <c r="L71" s="1044"/>
      <c r="M71" s="1044"/>
      <c r="N71" s="1044"/>
      <c r="O71" s="1044"/>
      <c r="P71" s="1045"/>
      <c r="Q71" s="1046">
        <v>467</v>
      </c>
      <c r="R71" s="1040"/>
      <c r="S71" s="1040"/>
      <c r="T71" s="1040"/>
      <c r="U71" s="1040"/>
      <c r="V71" s="1040">
        <v>440</v>
      </c>
      <c r="W71" s="1040"/>
      <c r="X71" s="1040"/>
      <c r="Y71" s="1040"/>
      <c r="Z71" s="1040"/>
      <c r="AA71" s="1040">
        <v>27</v>
      </c>
      <c r="AB71" s="1040"/>
      <c r="AC71" s="1040"/>
      <c r="AD71" s="1040"/>
      <c r="AE71" s="1040"/>
      <c r="AF71" s="1040">
        <v>27</v>
      </c>
      <c r="AG71" s="1040"/>
      <c r="AH71" s="1040"/>
      <c r="AI71" s="1040"/>
      <c r="AJ71" s="1040"/>
      <c r="AK71" s="1040" t="s">
        <v>575</v>
      </c>
      <c r="AL71" s="1040"/>
      <c r="AM71" s="1040"/>
      <c r="AN71" s="1040"/>
      <c r="AO71" s="1040"/>
      <c r="AP71" s="1040" t="s">
        <v>575</v>
      </c>
      <c r="AQ71" s="1040"/>
      <c r="AR71" s="1040"/>
      <c r="AS71" s="1040"/>
      <c r="AT71" s="1040"/>
      <c r="AU71" s="1040" t="s">
        <v>575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571</v>
      </c>
      <c r="C72" s="1044"/>
      <c r="D72" s="1044"/>
      <c r="E72" s="1044"/>
      <c r="F72" s="1044"/>
      <c r="G72" s="1044"/>
      <c r="H72" s="1044"/>
      <c r="I72" s="1044"/>
      <c r="J72" s="1044"/>
      <c r="K72" s="1044"/>
      <c r="L72" s="1044"/>
      <c r="M72" s="1044"/>
      <c r="N72" s="1044"/>
      <c r="O72" s="1044"/>
      <c r="P72" s="1045"/>
      <c r="Q72" s="1046">
        <v>154711</v>
      </c>
      <c r="R72" s="1040"/>
      <c r="S72" s="1040"/>
      <c r="T72" s="1040"/>
      <c r="U72" s="1040"/>
      <c r="V72" s="1040">
        <v>149499</v>
      </c>
      <c r="W72" s="1040"/>
      <c r="X72" s="1040"/>
      <c r="Y72" s="1040"/>
      <c r="Z72" s="1040"/>
      <c r="AA72" s="1040">
        <v>5212</v>
      </c>
      <c r="AB72" s="1040"/>
      <c r="AC72" s="1040"/>
      <c r="AD72" s="1040"/>
      <c r="AE72" s="1040"/>
      <c r="AF72" s="1040">
        <v>5212</v>
      </c>
      <c r="AG72" s="1040"/>
      <c r="AH72" s="1040"/>
      <c r="AI72" s="1040"/>
      <c r="AJ72" s="1040"/>
      <c r="AK72" s="1040">
        <v>1449</v>
      </c>
      <c r="AL72" s="1040"/>
      <c r="AM72" s="1040"/>
      <c r="AN72" s="1040"/>
      <c r="AO72" s="1040"/>
      <c r="AP72" s="1040" t="s">
        <v>575</v>
      </c>
      <c r="AQ72" s="1040"/>
      <c r="AR72" s="1040"/>
      <c r="AS72" s="1040"/>
      <c r="AT72" s="1040"/>
      <c r="AU72" s="1040" t="s">
        <v>575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572</v>
      </c>
      <c r="C73" s="1044"/>
      <c r="D73" s="1044"/>
      <c r="E73" s="1044"/>
      <c r="F73" s="1044"/>
      <c r="G73" s="1044"/>
      <c r="H73" s="1044"/>
      <c r="I73" s="1044"/>
      <c r="J73" s="1044"/>
      <c r="K73" s="1044"/>
      <c r="L73" s="1044"/>
      <c r="M73" s="1044"/>
      <c r="N73" s="1044"/>
      <c r="O73" s="1044"/>
      <c r="P73" s="1045"/>
      <c r="Q73" s="1046">
        <v>770</v>
      </c>
      <c r="R73" s="1040"/>
      <c r="S73" s="1040"/>
      <c r="T73" s="1040"/>
      <c r="U73" s="1040"/>
      <c r="V73" s="1040">
        <v>762</v>
      </c>
      <c r="W73" s="1040"/>
      <c r="X73" s="1040"/>
      <c r="Y73" s="1040"/>
      <c r="Z73" s="1040"/>
      <c r="AA73" s="1040">
        <v>8</v>
      </c>
      <c r="AB73" s="1040"/>
      <c r="AC73" s="1040"/>
      <c r="AD73" s="1040"/>
      <c r="AE73" s="1040"/>
      <c r="AF73" s="1040">
        <v>8</v>
      </c>
      <c r="AG73" s="1040"/>
      <c r="AH73" s="1040"/>
      <c r="AI73" s="1040"/>
      <c r="AJ73" s="1040"/>
      <c r="AK73" s="1040" t="s">
        <v>575</v>
      </c>
      <c r="AL73" s="1040"/>
      <c r="AM73" s="1040"/>
      <c r="AN73" s="1040"/>
      <c r="AO73" s="1040"/>
      <c r="AP73" s="1040" t="s">
        <v>575</v>
      </c>
      <c r="AQ73" s="1040"/>
      <c r="AR73" s="1040"/>
      <c r="AS73" s="1040"/>
      <c r="AT73" s="1040"/>
      <c r="AU73" s="1040" t="s">
        <v>575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573</v>
      </c>
      <c r="C74" s="1044"/>
      <c r="D74" s="1044"/>
      <c r="E74" s="1044"/>
      <c r="F74" s="1044"/>
      <c r="G74" s="1044"/>
      <c r="H74" s="1044"/>
      <c r="I74" s="1044"/>
      <c r="J74" s="1044"/>
      <c r="K74" s="1044"/>
      <c r="L74" s="1044"/>
      <c r="M74" s="1044"/>
      <c r="N74" s="1044"/>
      <c r="O74" s="1044"/>
      <c r="P74" s="1045"/>
      <c r="Q74" s="1046">
        <v>1674</v>
      </c>
      <c r="R74" s="1040"/>
      <c r="S74" s="1040"/>
      <c r="T74" s="1040"/>
      <c r="U74" s="1040"/>
      <c r="V74" s="1040">
        <v>1639</v>
      </c>
      <c r="W74" s="1040"/>
      <c r="X74" s="1040"/>
      <c r="Y74" s="1040"/>
      <c r="Z74" s="1040"/>
      <c r="AA74" s="1040">
        <v>35</v>
      </c>
      <c r="AB74" s="1040"/>
      <c r="AC74" s="1040"/>
      <c r="AD74" s="1040"/>
      <c r="AE74" s="1040"/>
      <c r="AF74" s="1040">
        <v>35</v>
      </c>
      <c r="AG74" s="1040"/>
      <c r="AH74" s="1040"/>
      <c r="AI74" s="1040"/>
      <c r="AJ74" s="1040"/>
      <c r="AK74" s="1040" t="s">
        <v>566</v>
      </c>
      <c r="AL74" s="1040"/>
      <c r="AM74" s="1040"/>
      <c r="AN74" s="1040"/>
      <c r="AO74" s="1040"/>
      <c r="AP74" s="1040">
        <v>2187</v>
      </c>
      <c r="AQ74" s="1040"/>
      <c r="AR74" s="1040"/>
      <c r="AS74" s="1040"/>
      <c r="AT74" s="1040"/>
      <c r="AU74" s="1040">
        <v>133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574</v>
      </c>
      <c r="C75" s="1044"/>
      <c r="D75" s="1044"/>
      <c r="E75" s="1044"/>
      <c r="F75" s="1044"/>
      <c r="G75" s="1044"/>
      <c r="H75" s="1044"/>
      <c r="I75" s="1044"/>
      <c r="J75" s="1044"/>
      <c r="K75" s="1044"/>
      <c r="L75" s="1044"/>
      <c r="M75" s="1044"/>
      <c r="N75" s="1044"/>
      <c r="O75" s="1044"/>
      <c r="P75" s="1045"/>
      <c r="Q75" s="1047">
        <v>0</v>
      </c>
      <c r="R75" s="1048"/>
      <c r="S75" s="1048"/>
      <c r="T75" s="1048"/>
      <c r="U75" s="1049"/>
      <c r="V75" s="1050" t="s">
        <v>581</v>
      </c>
      <c r="W75" s="1048"/>
      <c r="X75" s="1048"/>
      <c r="Y75" s="1048"/>
      <c r="Z75" s="1049"/>
      <c r="AA75" s="1050">
        <v>0</v>
      </c>
      <c r="AB75" s="1048"/>
      <c r="AC75" s="1048"/>
      <c r="AD75" s="1048"/>
      <c r="AE75" s="1049"/>
      <c r="AF75" s="1050">
        <v>0</v>
      </c>
      <c r="AG75" s="1048"/>
      <c r="AH75" s="1048"/>
      <c r="AI75" s="1048"/>
      <c r="AJ75" s="1049"/>
      <c r="AK75" s="1050" t="s">
        <v>581</v>
      </c>
      <c r="AL75" s="1048"/>
      <c r="AM75" s="1048"/>
      <c r="AN75" s="1048"/>
      <c r="AO75" s="1049"/>
      <c r="AP75" s="1050" t="s">
        <v>581</v>
      </c>
      <c r="AQ75" s="1048"/>
      <c r="AR75" s="1048"/>
      <c r="AS75" s="1048"/>
      <c r="AT75" s="1049"/>
      <c r="AU75" s="1050" t="s">
        <v>581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387</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5527</v>
      </c>
      <c r="AG88" s="1028"/>
      <c r="AH88" s="1028"/>
      <c r="AI88" s="1028"/>
      <c r="AJ88" s="1028"/>
      <c r="AK88" s="1032"/>
      <c r="AL88" s="1032"/>
      <c r="AM88" s="1032"/>
      <c r="AN88" s="1032"/>
      <c r="AO88" s="1032"/>
      <c r="AP88" s="1028">
        <v>2187</v>
      </c>
      <c r="AQ88" s="1028"/>
      <c r="AR88" s="1028"/>
      <c r="AS88" s="1028"/>
      <c r="AT88" s="1028"/>
      <c r="AU88" s="1028">
        <v>133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8</v>
      </c>
      <c r="CS102" s="1020"/>
      <c r="CT102" s="1020"/>
      <c r="CU102" s="1020"/>
      <c r="CV102" s="1021"/>
      <c r="CW102" s="1019" t="s">
        <v>583</v>
      </c>
      <c r="CX102" s="1020"/>
      <c r="CY102" s="1020"/>
      <c r="CZ102" s="1020"/>
      <c r="DA102" s="1021"/>
      <c r="DB102" s="1019" t="s">
        <v>583</v>
      </c>
      <c r="DC102" s="1020"/>
      <c r="DD102" s="1020"/>
      <c r="DE102" s="1020"/>
      <c r="DF102" s="1021"/>
      <c r="DG102" s="1019" t="s">
        <v>583</v>
      </c>
      <c r="DH102" s="1020"/>
      <c r="DI102" s="1020"/>
      <c r="DJ102" s="1020"/>
      <c r="DK102" s="1021"/>
      <c r="DL102" s="1019" t="s">
        <v>583</v>
      </c>
      <c r="DM102" s="1020"/>
      <c r="DN102" s="1020"/>
      <c r="DO102" s="1020"/>
      <c r="DP102" s="1021"/>
      <c r="DQ102" s="1019" t="s">
        <v>583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302</v>
      </c>
      <c r="AG109" s="963"/>
      <c r="AH109" s="963"/>
      <c r="AI109" s="963"/>
      <c r="AJ109" s="964"/>
      <c r="AK109" s="965" t="s">
        <v>301</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302</v>
      </c>
      <c r="BW109" s="963"/>
      <c r="BX109" s="963"/>
      <c r="BY109" s="963"/>
      <c r="BZ109" s="964"/>
      <c r="CA109" s="965" t="s">
        <v>301</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302</v>
      </c>
      <c r="DM109" s="963"/>
      <c r="DN109" s="963"/>
      <c r="DO109" s="963"/>
      <c r="DP109" s="964"/>
      <c r="DQ109" s="965" t="s">
        <v>301</v>
      </c>
      <c r="DR109" s="963"/>
      <c r="DS109" s="963"/>
      <c r="DT109" s="963"/>
      <c r="DU109" s="964"/>
      <c r="DV109" s="965" t="s">
        <v>427</v>
      </c>
      <c r="DW109" s="963"/>
      <c r="DX109" s="963"/>
      <c r="DY109" s="963"/>
      <c r="DZ109" s="994"/>
    </row>
    <row r="110" spans="1:131" s="226" customFormat="1" ht="26.25" customHeight="1">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427384</v>
      </c>
      <c r="AB110" s="956"/>
      <c r="AC110" s="956"/>
      <c r="AD110" s="956"/>
      <c r="AE110" s="957"/>
      <c r="AF110" s="958">
        <v>435612</v>
      </c>
      <c r="AG110" s="956"/>
      <c r="AH110" s="956"/>
      <c r="AI110" s="956"/>
      <c r="AJ110" s="957"/>
      <c r="AK110" s="958">
        <v>530673</v>
      </c>
      <c r="AL110" s="956"/>
      <c r="AM110" s="956"/>
      <c r="AN110" s="956"/>
      <c r="AO110" s="957"/>
      <c r="AP110" s="959">
        <v>24.1</v>
      </c>
      <c r="AQ110" s="960"/>
      <c r="AR110" s="960"/>
      <c r="AS110" s="960"/>
      <c r="AT110" s="961"/>
      <c r="AU110" s="995" t="s">
        <v>66</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5132779</v>
      </c>
      <c r="BR110" s="903"/>
      <c r="BS110" s="903"/>
      <c r="BT110" s="903"/>
      <c r="BU110" s="903"/>
      <c r="BV110" s="903">
        <v>5074335</v>
      </c>
      <c r="BW110" s="903"/>
      <c r="BX110" s="903"/>
      <c r="BY110" s="903"/>
      <c r="BZ110" s="903"/>
      <c r="CA110" s="903">
        <v>5065119</v>
      </c>
      <c r="CB110" s="903"/>
      <c r="CC110" s="903"/>
      <c r="CD110" s="903"/>
      <c r="CE110" s="903"/>
      <c r="CF110" s="927">
        <v>230.3</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120</v>
      </c>
      <c r="DR110" s="903"/>
      <c r="DS110" s="903"/>
      <c r="DT110" s="903"/>
      <c r="DU110" s="903"/>
      <c r="DV110" s="904" t="s">
        <v>120</v>
      </c>
      <c r="DW110" s="904"/>
      <c r="DX110" s="904"/>
      <c r="DY110" s="904"/>
      <c r="DZ110" s="905"/>
    </row>
    <row r="111" spans="1:131" s="226" customFormat="1" ht="26.25" customHeight="1">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434</v>
      </c>
      <c r="AB111" s="984"/>
      <c r="AC111" s="984"/>
      <c r="AD111" s="984"/>
      <c r="AE111" s="985"/>
      <c r="AF111" s="986" t="s">
        <v>120</v>
      </c>
      <c r="AG111" s="984"/>
      <c r="AH111" s="984"/>
      <c r="AI111" s="984"/>
      <c r="AJ111" s="985"/>
      <c r="AK111" s="986" t="s">
        <v>120</v>
      </c>
      <c r="AL111" s="984"/>
      <c r="AM111" s="984"/>
      <c r="AN111" s="984"/>
      <c r="AO111" s="985"/>
      <c r="AP111" s="987" t="s">
        <v>120</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96356</v>
      </c>
      <c r="BR111" s="875"/>
      <c r="BS111" s="875"/>
      <c r="BT111" s="875"/>
      <c r="BU111" s="875"/>
      <c r="BV111" s="875">
        <v>84998</v>
      </c>
      <c r="BW111" s="875"/>
      <c r="BX111" s="875"/>
      <c r="BY111" s="875"/>
      <c r="BZ111" s="875"/>
      <c r="CA111" s="875">
        <v>73640</v>
      </c>
      <c r="CB111" s="875"/>
      <c r="CC111" s="875"/>
      <c r="CD111" s="875"/>
      <c r="CE111" s="875"/>
      <c r="CF111" s="936">
        <v>3.3</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406</v>
      </c>
      <c r="DH111" s="875"/>
      <c r="DI111" s="875"/>
      <c r="DJ111" s="875"/>
      <c r="DK111" s="875"/>
      <c r="DL111" s="875" t="s">
        <v>406</v>
      </c>
      <c r="DM111" s="875"/>
      <c r="DN111" s="875"/>
      <c r="DO111" s="875"/>
      <c r="DP111" s="875"/>
      <c r="DQ111" s="875" t="s">
        <v>437</v>
      </c>
      <c r="DR111" s="875"/>
      <c r="DS111" s="875"/>
      <c r="DT111" s="875"/>
      <c r="DU111" s="875"/>
      <c r="DV111" s="852" t="s">
        <v>120</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406</v>
      </c>
      <c r="AB112" s="838"/>
      <c r="AC112" s="838"/>
      <c r="AD112" s="838"/>
      <c r="AE112" s="839"/>
      <c r="AF112" s="840" t="s">
        <v>120</v>
      </c>
      <c r="AG112" s="838"/>
      <c r="AH112" s="838"/>
      <c r="AI112" s="838"/>
      <c r="AJ112" s="839"/>
      <c r="AK112" s="840" t="s">
        <v>406</v>
      </c>
      <c r="AL112" s="838"/>
      <c r="AM112" s="838"/>
      <c r="AN112" s="838"/>
      <c r="AO112" s="839"/>
      <c r="AP112" s="885" t="s">
        <v>437</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3530182</v>
      </c>
      <c r="BR112" s="875"/>
      <c r="BS112" s="875"/>
      <c r="BT112" s="875"/>
      <c r="BU112" s="875"/>
      <c r="BV112" s="875">
        <v>3487581</v>
      </c>
      <c r="BW112" s="875"/>
      <c r="BX112" s="875"/>
      <c r="BY112" s="875"/>
      <c r="BZ112" s="875"/>
      <c r="CA112" s="875">
        <v>3403599</v>
      </c>
      <c r="CB112" s="875"/>
      <c r="CC112" s="875"/>
      <c r="CD112" s="875"/>
      <c r="CE112" s="875"/>
      <c r="CF112" s="936">
        <v>154.80000000000001</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406</v>
      </c>
      <c r="DH112" s="875"/>
      <c r="DI112" s="875"/>
      <c r="DJ112" s="875"/>
      <c r="DK112" s="875"/>
      <c r="DL112" s="875" t="s">
        <v>437</v>
      </c>
      <c r="DM112" s="875"/>
      <c r="DN112" s="875"/>
      <c r="DO112" s="875"/>
      <c r="DP112" s="875"/>
      <c r="DQ112" s="875" t="s">
        <v>406</v>
      </c>
      <c r="DR112" s="875"/>
      <c r="DS112" s="875"/>
      <c r="DT112" s="875"/>
      <c r="DU112" s="875"/>
      <c r="DV112" s="852" t="s">
        <v>406</v>
      </c>
      <c r="DW112" s="852"/>
      <c r="DX112" s="852"/>
      <c r="DY112" s="852"/>
      <c r="DZ112" s="853"/>
    </row>
    <row r="113" spans="1:130" s="226" customFormat="1" ht="26.25" customHeight="1">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224007</v>
      </c>
      <c r="AB113" s="984"/>
      <c r="AC113" s="984"/>
      <c r="AD113" s="984"/>
      <c r="AE113" s="985"/>
      <c r="AF113" s="986">
        <v>217622</v>
      </c>
      <c r="AG113" s="984"/>
      <c r="AH113" s="984"/>
      <c r="AI113" s="984"/>
      <c r="AJ113" s="985"/>
      <c r="AK113" s="986">
        <v>226590</v>
      </c>
      <c r="AL113" s="984"/>
      <c r="AM113" s="984"/>
      <c r="AN113" s="984"/>
      <c r="AO113" s="985"/>
      <c r="AP113" s="987">
        <v>10.3</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155931</v>
      </c>
      <c r="BR113" s="875"/>
      <c r="BS113" s="875"/>
      <c r="BT113" s="875"/>
      <c r="BU113" s="875"/>
      <c r="BV113" s="875">
        <v>140976</v>
      </c>
      <c r="BW113" s="875"/>
      <c r="BX113" s="875"/>
      <c r="BY113" s="875"/>
      <c r="BZ113" s="875"/>
      <c r="CA113" s="875">
        <v>133098</v>
      </c>
      <c r="CB113" s="875"/>
      <c r="CC113" s="875"/>
      <c r="CD113" s="875"/>
      <c r="CE113" s="875"/>
      <c r="CF113" s="936">
        <v>6.1</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120</v>
      </c>
      <c r="DM113" s="838"/>
      <c r="DN113" s="838"/>
      <c r="DO113" s="838"/>
      <c r="DP113" s="839"/>
      <c r="DQ113" s="840" t="s">
        <v>437</v>
      </c>
      <c r="DR113" s="838"/>
      <c r="DS113" s="838"/>
      <c r="DT113" s="838"/>
      <c r="DU113" s="839"/>
      <c r="DV113" s="885" t="s">
        <v>120</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10292</v>
      </c>
      <c r="AB114" s="838"/>
      <c r="AC114" s="838"/>
      <c r="AD114" s="838"/>
      <c r="AE114" s="839"/>
      <c r="AF114" s="840">
        <v>11221</v>
      </c>
      <c r="AG114" s="838"/>
      <c r="AH114" s="838"/>
      <c r="AI114" s="838"/>
      <c r="AJ114" s="839"/>
      <c r="AK114" s="840" t="s">
        <v>406</v>
      </c>
      <c r="AL114" s="838"/>
      <c r="AM114" s="838"/>
      <c r="AN114" s="838"/>
      <c r="AO114" s="839"/>
      <c r="AP114" s="885" t="s">
        <v>437</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605471</v>
      </c>
      <c r="BR114" s="875"/>
      <c r="BS114" s="875"/>
      <c r="BT114" s="875"/>
      <c r="BU114" s="875"/>
      <c r="BV114" s="875">
        <v>571454</v>
      </c>
      <c r="BW114" s="875"/>
      <c r="BX114" s="875"/>
      <c r="BY114" s="875"/>
      <c r="BZ114" s="875"/>
      <c r="CA114" s="875">
        <v>537862</v>
      </c>
      <c r="CB114" s="875"/>
      <c r="CC114" s="875"/>
      <c r="CD114" s="875"/>
      <c r="CE114" s="875"/>
      <c r="CF114" s="936">
        <v>24.5</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406</v>
      </c>
      <c r="DH114" s="838"/>
      <c r="DI114" s="838"/>
      <c r="DJ114" s="838"/>
      <c r="DK114" s="839"/>
      <c r="DL114" s="840" t="s">
        <v>437</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15821</v>
      </c>
      <c r="AB115" s="984"/>
      <c r="AC115" s="984"/>
      <c r="AD115" s="984"/>
      <c r="AE115" s="985"/>
      <c r="AF115" s="986">
        <v>12886</v>
      </c>
      <c r="AG115" s="984"/>
      <c r="AH115" s="984"/>
      <c r="AI115" s="984"/>
      <c r="AJ115" s="985"/>
      <c r="AK115" s="986">
        <v>12712</v>
      </c>
      <c r="AL115" s="984"/>
      <c r="AM115" s="984"/>
      <c r="AN115" s="984"/>
      <c r="AO115" s="985"/>
      <c r="AP115" s="987">
        <v>0.6</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120</v>
      </c>
      <c r="BR115" s="875"/>
      <c r="BS115" s="875"/>
      <c r="BT115" s="875"/>
      <c r="BU115" s="875"/>
      <c r="BV115" s="875" t="s">
        <v>406</v>
      </c>
      <c r="BW115" s="875"/>
      <c r="BX115" s="875"/>
      <c r="BY115" s="875"/>
      <c r="BZ115" s="875"/>
      <c r="CA115" s="875" t="s">
        <v>120</v>
      </c>
      <c r="CB115" s="875"/>
      <c r="CC115" s="875"/>
      <c r="CD115" s="875"/>
      <c r="CE115" s="875"/>
      <c r="CF115" s="936" t="s">
        <v>406</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406</v>
      </c>
      <c r="DH115" s="838"/>
      <c r="DI115" s="838"/>
      <c r="DJ115" s="838"/>
      <c r="DK115" s="839"/>
      <c r="DL115" s="840" t="s">
        <v>406</v>
      </c>
      <c r="DM115" s="838"/>
      <c r="DN115" s="838"/>
      <c r="DO115" s="838"/>
      <c r="DP115" s="839"/>
      <c r="DQ115" s="840" t="s">
        <v>406</v>
      </c>
      <c r="DR115" s="838"/>
      <c r="DS115" s="838"/>
      <c r="DT115" s="838"/>
      <c r="DU115" s="839"/>
      <c r="DV115" s="885" t="s">
        <v>406</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406</v>
      </c>
      <c r="AB116" s="838"/>
      <c r="AC116" s="838"/>
      <c r="AD116" s="838"/>
      <c r="AE116" s="839"/>
      <c r="AF116" s="840" t="s">
        <v>406</v>
      </c>
      <c r="AG116" s="838"/>
      <c r="AH116" s="838"/>
      <c r="AI116" s="838"/>
      <c r="AJ116" s="839"/>
      <c r="AK116" s="840" t="s">
        <v>406</v>
      </c>
      <c r="AL116" s="838"/>
      <c r="AM116" s="838"/>
      <c r="AN116" s="838"/>
      <c r="AO116" s="839"/>
      <c r="AP116" s="885" t="s">
        <v>406</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120</v>
      </c>
      <c r="BW116" s="875"/>
      <c r="BX116" s="875"/>
      <c r="BY116" s="875"/>
      <c r="BZ116" s="875"/>
      <c r="CA116" s="875" t="s">
        <v>120</v>
      </c>
      <c r="CB116" s="875"/>
      <c r="CC116" s="875"/>
      <c r="CD116" s="875"/>
      <c r="CE116" s="875"/>
      <c r="CF116" s="936" t="s">
        <v>120</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96356</v>
      </c>
      <c r="DH116" s="838"/>
      <c r="DI116" s="838"/>
      <c r="DJ116" s="838"/>
      <c r="DK116" s="839"/>
      <c r="DL116" s="840">
        <v>84998</v>
      </c>
      <c r="DM116" s="838"/>
      <c r="DN116" s="838"/>
      <c r="DO116" s="838"/>
      <c r="DP116" s="839"/>
      <c r="DQ116" s="840">
        <v>73640</v>
      </c>
      <c r="DR116" s="838"/>
      <c r="DS116" s="838"/>
      <c r="DT116" s="838"/>
      <c r="DU116" s="839"/>
      <c r="DV116" s="885">
        <v>3.3</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677504</v>
      </c>
      <c r="AB117" s="970"/>
      <c r="AC117" s="970"/>
      <c r="AD117" s="970"/>
      <c r="AE117" s="971"/>
      <c r="AF117" s="972">
        <v>677341</v>
      </c>
      <c r="AG117" s="970"/>
      <c r="AH117" s="970"/>
      <c r="AI117" s="970"/>
      <c r="AJ117" s="971"/>
      <c r="AK117" s="972">
        <v>769975</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406</v>
      </c>
      <c r="BR117" s="875"/>
      <c r="BS117" s="875"/>
      <c r="BT117" s="875"/>
      <c r="BU117" s="875"/>
      <c r="BV117" s="875" t="s">
        <v>406</v>
      </c>
      <c r="BW117" s="875"/>
      <c r="BX117" s="875"/>
      <c r="BY117" s="875"/>
      <c r="BZ117" s="875"/>
      <c r="CA117" s="875" t="s">
        <v>120</v>
      </c>
      <c r="CB117" s="875"/>
      <c r="CC117" s="875"/>
      <c r="CD117" s="875"/>
      <c r="CE117" s="875"/>
      <c r="CF117" s="936" t="s">
        <v>406</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302</v>
      </c>
      <c r="AG118" s="963"/>
      <c r="AH118" s="963"/>
      <c r="AI118" s="963"/>
      <c r="AJ118" s="964"/>
      <c r="AK118" s="965" t="s">
        <v>301</v>
      </c>
      <c r="AL118" s="963"/>
      <c r="AM118" s="963"/>
      <c r="AN118" s="963"/>
      <c r="AO118" s="964"/>
      <c r="AP118" s="966" t="s">
        <v>427</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406</v>
      </c>
      <c r="BR118" s="906"/>
      <c r="BS118" s="906"/>
      <c r="BT118" s="906"/>
      <c r="BU118" s="906"/>
      <c r="BV118" s="906" t="s">
        <v>120</v>
      </c>
      <c r="BW118" s="906"/>
      <c r="BX118" s="906"/>
      <c r="BY118" s="906"/>
      <c r="BZ118" s="906"/>
      <c r="CA118" s="906" t="s">
        <v>437</v>
      </c>
      <c r="CB118" s="906"/>
      <c r="CC118" s="906"/>
      <c r="CD118" s="906"/>
      <c r="CE118" s="906"/>
      <c r="CF118" s="936" t="s">
        <v>437</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406</v>
      </c>
      <c r="DR118" s="838"/>
      <c r="DS118" s="838"/>
      <c r="DT118" s="838"/>
      <c r="DU118" s="839"/>
      <c r="DV118" s="885" t="s">
        <v>120</v>
      </c>
      <c r="DW118" s="886"/>
      <c r="DX118" s="886"/>
      <c r="DY118" s="886"/>
      <c r="DZ118" s="887"/>
    </row>
    <row r="119" spans="1:130" s="226" customFormat="1" ht="26.25" customHeight="1">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406</v>
      </c>
      <c r="AG119" s="956"/>
      <c r="AH119" s="956"/>
      <c r="AI119" s="956"/>
      <c r="AJ119" s="957"/>
      <c r="AK119" s="958" t="s">
        <v>406</v>
      </c>
      <c r="AL119" s="956"/>
      <c r="AM119" s="956"/>
      <c r="AN119" s="956"/>
      <c r="AO119" s="957"/>
      <c r="AP119" s="959" t="s">
        <v>120</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459</v>
      </c>
      <c r="BP119" s="939"/>
      <c r="BQ119" s="943">
        <v>9520719</v>
      </c>
      <c r="BR119" s="906"/>
      <c r="BS119" s="906"/>
      <c r="BT119" s="906"/>
      <c r="BU119" s="906"/>
      <c r="BV119" s="906">
        <v>9359344</v>
      </c>
      <c r="BW119" s="906"/>
      <c r="BX119" s="906"/>
      <c r="BY119" s="906"/>
      <c r="BZ119" s="906"/>
      <c r="CA119" s="906">
        <v>9213318</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120</v>
      </c>
      <c r="DM119" s="821"/>
      <c r="DN119" s="821"/>
      <c r="DO119" s="821"/>
      <c r="DP119" s="822"/>
      <c r="DQ119" s="823" t="s">
        <v>406</v>
      </c>
      <c r="DR119" s="821"/>
      <c r="DS119" s="821"/>
      <c r="DT119" s="821"/>
      <c r="DU119" s="822"/>
      <c r="DV119" s="909" t="s">
        <v>406</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406</v>
      </c>
      <c r="AB120" s="838"/>
      <c r="AC120" s="838"/>
      <c r="AD120" s="838"/>
      <c r="AE120" s="839"/>
      <c r="AF120" s="840" t="s">
        <v>437</v>
      </c>
      <c r="AG120" s="838"/>
      <c r="AH120" s="838"/>
      <c r="AI120" s="838"/>
      <c r="AJ120" s="839"/>
      <c r="AK120" s="840" t="s">
        <v>406</v>
      </c>
      <c r="AL120" s="838"/>
      <c r="AM120" s="838"/>
      <c r="AN120" s="838"/>
      <c r="AO120" s="839"/>
      <c r="AP120" s="885" t="s">
        <v>120</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1982392</v>
      </c>
      <c r="BR120" s="903"/>
      <c r="BS120" s="903"/>
      <c r="BT120" s="903"/>
      <c r="BU120" s="903"/>
      <c r="BV120" s="903">
        <v>1875267</v>
      </c>
      <c r="BW120" s="903"/>
      <c r="BX120" s="903"/>
      <c r="BY120" s="903"/>
      <c r="BZ120" s="903"/>
      <c r="CA120" s="903">
        <v>1891231</v>
      </c>
      <c r="CB120" s="903"/>
      <c r="CC120" s="903"/>
      <c r="CD120" s="903"/>
      <c r="CE120" s="903"/>
      <c r="CF120" s="927">
        <v>86</v>
      </c>
      <c r="CG120" s="928"/>
      <c r="CH120" s="928"/>
      <c r="CI120" s="928"/>
      <c r="CJ120" s="928"/>
      <c r="CK120" s="929" t="s">
        <v>463</v>
      </c>
      <c r="CL120" s="913"/>
      <c r="CM120" s="913"/>
      <c r="CN120" s="913"/>
      <c r="CO120" s="914"/>
      <c r="CP120" s="933" t="s">
        <v>403</v>
      </c>
      <c r="CQ120" s="934"/>
      <c r="CR120" s="934"/>
      <c r="CS120" s="934"/>
      <c r="CT120" s="934"/>
      <c r="CU120" s="934"/>
      <c r="CV120" s="934"/>
      <c r="CW120" s="934"/>
      <c r="CX120" s="934"/>
      <c r="CY120" s="934"/>
      <c r="CZ120" s="934"/>
      <c r="DA120" s="934"/>
      <c r="DB120" s="934"/>
      <c r="DC120" s="934"/>
      <c r="DD120" s="934"/>
      <c r="DE120" s="934"/>
      <c r="DF120" s="935"/>
      <c r="DG120" s="922">
        <v>1929070</v>
      </c>
      <c r="DH120" s="903"/>
      <c r="DI120" s="903"/>
      <c r="DJ120" s="903"/>
      <c r="DK120" s="903"/>
      <c r="DL120" s="903">
        <v>1774673</v>
      </c>
      <c r="DM120" s="903"/>
      <c r="DN120" s="903"/>
      <c r="DO120" s="903"/>
      <c r="DP120" s="903"/>
      <c r="DQ120" s="903">
        <v>1958973</v>
      </c>
      <c r="DR120" s="903"/>
      <c r="DS120" s="903"/>
      <c r="DT120" s="903"/>
      <c r="DU120" s="903"/>
      <c r="DV120" s="904">
        <v>89.1</v>
      </c>
      <c r="DW120" s="904"/>
      <c r="DX120" s="904"/>
      <c r="DY120" s="904"/>
      <c r="DZ120" s="905"/>
    </row>
    <row r="121" spans="1:130" s="226" customFormat="1" ht="26.25" customHeight="1">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437</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43679</v>
      </c>
      <c r="BR121" s="875"/>
      <c r="BS121" s="875"/>
      <c r="BT121" s="875"/>
      <c r="BU121" s="875"/>
      <c r="BV121" s="875">
        <v>35971</v>
      </c>
      <c r="BW121" s="875"/>
      <c r="BX121" s="875"/>
      <c r="BY121" s="875"/>
      <c r="BZ121" s="875"/>
      <c r="CA121" s="875">
        <v>28120</v>
      </c>
      <c r="CB121" s="875"/>
      <c r="CC121" s="875"/>
      <c r="CD121" s="875"/>
      <c r="CE121" s="875"/>
      <c r="CF121" s="936">
        <v>1.3</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1418369</v>
      </c>
      <c r="DH121" s="875"/>
      <c r="DI121" s="875"/>
      <c r="DJ121" s="875"/>
      <c r="DK121" s="875"/>
      <c r="DL121" s="875">
        <v>1425238</v>
      </c>
      <c r="DM121" s="875"/>
      <c r="DN121" s="875"/>
      <c r="DO121" s="875"/>
      <c r="DP121" s="875"/>
      <c r="DQ121" s="875">
        <v>1444626</v>
      </c>
      <c r="DR121" s="875"/>
      <c r="DS121" s="875"/>
      <c r="DT121" s="875"/>
      <c r="DU121" s="875"/>
      <c r="DV121" s="852">
        <v>65.7</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406</v>
      </c>
      <c r="AG122" s="838"/>
      <c r="AH122" s="838"/>
      <c r="AI122" s="838"/>
      <c r="AJ122" s="839"/>
      <c r="AK122" s="840" t="s">
        <v>437</v>
      </c>
      <c r="AL122" s="838"/>
      <c r="AM122" s="838"/>
      <c r="AN122" s="838"/>
      <c r="AO122" s="839"/>
      <c r="AP122" s="885" t="s">
        <v>406</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4556417</v>
      </c>
      <c r="BR122" s="906"/>
      <c r="BS122" s="906"/>
      <c r="BT122" s="906"/>
      <c r="BU122" s="906"/>
      <c r="BV122" s="906">
        <v>4575009</v>
      </c>
      <c r="BW122" s="906"/>
      <c r="BX122" s="906"/>
      <c r="BY122" s="906"/>
      <c r="BZ122" s="906"/>
      <c r="CA122" s="906">
        <v>4608485</v>
      </c>
      <c r="CB122" s="906"/>
      <c r="CC122" s="906"/>
      <c r="CD122" s="906"/>
      <c r="CE122" s="906"/>
      <c r="CF122" s="907">
        <v>209.6</v>
      </c>
      <c r="CG122" s="908"/>
      <c r="CH122" s="908"/>
      <c r="CI122" s="908"/>
      <c r="CJ122" s="908"/>
      <c r="CK122" s="930"/>
      <c r="CL122" s="916"/>
      <c r="CM122" s="916"/>
      <c r="CN122" s="916"/>
      <c r="CO122" s="917"/>
      <c r="CP122" s="896" t="s">
        <v>402</v>
      </c>
      <c r="CQ122" s="897"/>
      <c r="CR122" s="897"/>
      <c r="CS122" s="897"/>
      <c r="CT122" s="897"/>
      <c r="CU122" s="897"/>
      <c r="CV122" s="897"/>
      <c r="CW122" s="897"/>
      <c r="CX122" s="897"/>
      <c r="CY122" s="897"/>
      <c r="CZ122" s="897"/>
      <c r="DA122" s="897"/>
      <c r="DB122" s="897"/>
      <c r="DC122" s="897"/>
      <c r="DD122" s="897"/>
      <c r="DE122" s="897"/>
      <c r="DF122" s="898"/>
      <c r="DG122" s="874" t="s">
        <v>120</v>
      </c>
      <c r="DH122" s="875"/>
      <c r="DI122" s="875"/>
      <c r="DJ122" s="875"/>
      <c r="DK122" s="875"/>
      <c r="DL122" s="875" t="s">
        <v>120</v>
      </c>
      <c r="DM122" s="875"/>
      <c r="DN122" s="875"/>
      <c r="DO122" s="875"/>
      <c r="DP122" s="875"/>
      <c r="DQ122" s="875" t="s">
        <v>406</v>
      </c>
      <c r="DR122" s="875"/>
      <c r="DS122" s="875"/>
      <c r="DT122" s="875"/>
      <c r="DU122" s="875"/>
      <c r="DV122" s="852" t="s">
        <v>437</v>
      </c>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15368</v>
      </c>
      <c r="AB123" s="838"/>
      <c r="AC123" s="838"/>
      <c r="AD123" s="838"/>
      <c r="AE123" s="839"/>
      <c r="AF123" s="840">
        <v>12886</v>
      </c>
      <c r="AG123" s="838"/>
      <c r="AH123" s="838"/>
      <c r="AI123" s="838"/>
      <c r="AJ123" s="839"/>
      <c r="AK123" s="840">
        <v>12712</v>
      </c>
      <c r="AL123" s="838"/>
      <c r="AM123" s="838"/>
      <c r="AN123" s="838"/>
      <c r="AO123" s="839"/>
      <c r="AP123" s="885">
        <v>0.6</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468</v>
      </c>
      <c r="BP123" s="939"/>
      <c r="BQ123" s="893">
        <v>6582488</v>
      </c>
      <c r="BR123" s="894"/>
      <c r="BS123" s="894"/>
      <c r="BT123" s="894"/>
      <c r="BU123" s="894"/>
      <c r="BV123" s="894">
        <v>6486247</v>
      </c>
      <c r="BW123" s="894"/>
      <c r="BX123" s="894"/>
      <c r="BY123" s="894"/>
      <c r="BZ123" s="894"/>
      <c r="CA123" s="894">
        <v>6527836</v>
      </c>
      <c r="CB123" s="894"/>
      <c r="CC123" s="894"/>
      <c r="CD123" s="894"/>
      <c r="CE123" s="894"/>
      <c r="CF123" s="804"/>
      <c r="CG123" s="805"/>
      <c r="CH123" s="805"/>
      <c r="CI123" s="805"/>
      <c r="CJ123" s="895"/>
      <c r="CK123" s="930"/>
      <c r="CL123" s="916"/>
      <c r="CM123" s="916"/>
      <c r="CN123" s="916"/>
      <c r="CO123" s="917"/>
      <c r="CP123" s="896" t="s">
        <v>401</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406</v>
      </c>
      <c r="DM123" s="838"/>
      <c r="DN123" s="838"/>
      <c r="DO123" s="838"/>
      <c r="DP123" s="839"/>
      <c r="DQ123" s="840" t="s">
        <v>120</v>
      </c>
      <c r="DR123" s="838"/>
      <c r="DS123" s="838"/>
      <c r="DT123" s="838"/>
      <c r="DU123" s="839"/>
      <c r="DV123" s="885" t="s">
        <v>437</v>
      </c>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406</v>
      </c>
      <c r="AG124" s="838"/>
      <c r="AH124" s="838"/>
      <c r="AI124" s="838"/>
      <c r="AJ124" s="839"/>
      <c r="AK124" s="840" t="s">
        <v>437</v>
      </c>
      <c r="AL124" s="838"/>
      <c r="AM124" s="838"/>
      <c r="AN124" s="838"/>
      <c r="AO124" s="839"/>
      <c r="AP124" s="885" t="s">
        <v>406</v>
      </c>
      <c r="AQ124" s="886"/>
      <c r="AR124" s="886"/>
      <c r="AS124" s="886"/>
      <c r="AT124" s="887"/>
      <c r="AU124" s="888" t="s">
        <v>469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125.7</v>
      </c>
      <c r="BR124" s="892"/>
      <c r="BS124" s="892"/>
      <c r="BT124" s="892"/>
      <c r="BU124" s="892"/>
      <c r="BV124" s="892">
        <v>123.7</v>
      </c>
      <c r="BW124" s="892"/>
      <c r="BX124" s="892"/>
      <c r="BY124" s="892"/>
      <c r="BZ124" s="892"/>
      <c r="CA124" s="892">
        <v>122.1</v>
      </c>
      <c r="CB124" s="892"/>
      <c r="CC124" s="892"/>
      <c r="CD124" s="892"/>
      <c r="CE124" s="892"/>
      <c r="CF124" s="782"/>
      <c r="CG124" s="783"/>
      <c r="CH124" s="783"/>
      <c r="CI124" s="783"/>
      <c r="CJ124" s="923"/>
      <c r="CK124" s="931"/>
      <c r="CL124" s="931"/>
      <c r="CM124" s="931"/>
      <c r="CN124" s="931"/>
      <c r="CO124" s="932"/>
      <c r="CP124" s="896" t="s">
        <v>470</v>
      </c>
      <c r="CQ124" s="897"/>
      <c r="CR124" s="897"/>
      <c r="CS124" s="897"/>
      <c r="CT124" s="897"/>
      <c r="CU124" s="897"/>
      <c r="CV124" s="897"/>
      <c r="CW124" s="897"/>
      <c r="CX124" s="897"/>
      <c r="CY124" s="897"/>
      <c r="CZ124" s="897"/>
      <c r="DA124" s="897"/>
      <c r="DB124" s="897"/>
      <c r="DC124" s="897"/>
      <c r="DD124" s="897"/>
      <c r="DE124" s="897"/>
      <c r="DF124" s="898"/>
      <c r="DG124" s="820">
        <v>182743</v>
      </c>
      <c r="DH124" s="821"/>
      <c r="DI124" s="821"/>
      <c r="DJ124" s="821"/>
      <c r="DK124" s="822"/>
      <c r="DL124" s="823">
        <v>287670</v>
      </c>
      <c r="DM124" s="821"/>
      <c r="DN124" s="821"/>
      <c r="DO124" s="821"/>
      <c r="DP124" s="822"/>
      <c r="DQ124" s="823" t="s">
        <v>120</v>
      </c>
      <c r="DR124" s="821"/>
      <c r="DS124" s="821"/>
      <c r="DT124" s="821"/>
      <c r="DU124" s="822"/>
      <c r="DV124" s="909" t="s">
        <v>406</v>
      </c>
      <c r="DW124" s="910"/>
      <c r="DX124" s="910"/>
      <c r="DY124" s="910"/>
      <c r="DZ124" s="911"/>
    </row>
    <row r="125" spans="1:130" s="226" customFormat="1" ht="26.25" customHeight="1">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437</v>
      </c>
      <c r="AB125" s="838"/>
      <c r="AC125" s="838"/>
      <c r="AD125" s="838"/>
      <c r="AE125" s="839"/>
      <c r="AF125" s="840" t="s">
        <v>120</v>
      </c>
      <c r="AG125" s="838"/>
      <c r="AH125" s="838"/>
      <c r="AI125" s="838"/>
      <c r="AJ125" s="839"/>
      <c r="AK125" s="840" t="s">
        <v>406</v>
      </c>
      <c r="AL125" s="838"/>
      <c r="AM125" s="838"/>
      <c r="AN125" s="838"/>
      <c r="AO125" s="839"/>
      <c r="AP125" s="885" t="s">
        <v>406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406</v>
      </c>
      <c r="DH125" s="903"/>
      <c r="DI125" s="903"/>
      <c r="DJ125" s="903"/>
      <c r="DK125" s="903"/>
      <c r="DL125" s="903" t="s">
        <v>406</v>
      </c>
      <c r="DM125" s="903"/>
      <c r="DN125" s="903"/>
      <c r="DO125" s="903"/>
      <c r="DP125" s="903"/>
      <c r="DQ125" s="903" t="s">
        <v>437</v>
      </c>
      <c r="DR125" s="903"/>
      <c r="DS125" s="903"/>
      <c r="DT125" s="903"/>
      <c r="DU125" s="903"/>
      <c r="DV125" s="904" t="s">
        <v>437</v>
      </c>
      <c r="DW125" s="904"/>
      <c r="DX125" s="904"/>
      <c r="DY125" s="904"/>
      <c r="DZ125" s="905"/>
    </row>
    <row r="126" spans="1:130" s="226" customFormat="1" ht="26.25" customHeight="1" thickBot="1">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120</v>
      </c>
      <c r="AB126" s="838"/>
      <c r="AC126" s="838"/>
      <c r="AD126" s="838"/>
      <c r="AE126" s="839"/>
      <c r="AF126" s="840" t="s">
        <v>406</v>
      </c>
      <c r="AG126" s="838"/>
      <c r="AH126" s="838"/>
      <c r="AI126" s="838"/>
      <c r="AJ126" s="839"/>
      <c r="AK126" s="840" t="s">
        <v>437</v>
      </c>
      <c r="AL126" s="838"/>
      <c r="AM126" s="838"/>
      <c r="AN126" s="838"/>
      <c r="AO126" s="839"/>
      <c r="AP126" s="885" t="s">
        <v>406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406</v>
      </c>
      <c r="DH126" s="875"/>
      <c r="DI126" s="875"/>
      <c r="DJ126" s="875"/>
      <c r="DK126" s="875"/>
      <c r="DL126" s="875" t="s">
        <v>120</v>
      </c>
      <c r="DM126" s="875"/>
      <c r="DN126" s="875"/>
      <c r="DO126" s="875"/>
      <c r="DP126" s="875"/>
      <c r="DQ126" s="875" t="s">
        <v>437</v>
      </c>
      <c r="DR126" s="875"/>
      <c r="DS126" s="875"/>
      <c r="DT126" s="875"/>
      <c r="DU126" s="875"/>
      <c r="DV126" s="852" t="s">
        <v>120</v>
      </c>
      <c r="DW126" s="852"/>
      <c r="DX126" s="852"/>
      <c r="DY126" s="852"/>
      <c r="DZ126" s="853"/>
    </row>
    <row r="127" spans="1:130" s="226" customFormat="1" ht="26.25" customHeight="1">
      <c r="A127" s="880"/>
      <c r="B127" s="881"/>
      <c r="C127" s="899" t="s">
        <v>474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453</v>
      </c>
      <c r="AB127" s="838"/>
      <c r="AC127" s="838"/>
      <c r="AD127" s="838"/>
      <c r="AE127" s="839"/>
      <c r="AF127" s="840" t="s">
        <v>437</v>
      </c>
      <c r="AG127" s="838"/>
      <c r="AH127" s="838"/>
      <c r="AI127" s="838"/>
      <c r="AJ127" s="839"/>
      <c r="AK127" s="840" t="s">
        <v>437</v>
      </c>
      <c r="AL127" s="838"/>
      <c r="AM127" s="838"/>
      <c r="AN127" s="838"/>
      <c r="AO127" s="839"/>
      <c r="AP127" s="885" t="s">
        <v>120</v>
      </c>
      <c r="AQ127" s="886"/>
      <c r="AR127" s="886"/>
      <c r="AS127" s="886"/>
      <c r="AT127" s="887"/>
      <c r="AU127" s="262"/>
      <c r="AV127" s="262"/>
      <c r="AW127" s="262"/>
      <c r="AX127" s="902" t="s">
        <v>475</v>
      </c>
      <c r="AY127" s="870"/>
      <c r="AZ127" s="870"/>
      <c r="BA127" s="870"/>
      <c r="BB127" s="870"/>
      <c r="BC127" s="870"/>
      <c r="BD127" s="870"/>
      <c r="BE127" s="871"/>
      <c r="BF127" s="869" t="s">
        <v>476</v>
      </c>
      <c r="BG127" s="870"/>
      <c r="BH127" s="870"/>
      <c r="BI127" s="870"/>
      <c r="BJ127" s="870"/>
      <c r="BK127" s="870"/>
      <c r="BL127" s="871"/>
      <c r="BM127" s="869" t="s">
        <v>477</v>
      </c>
      <c r="BN127" s="870"/>
      <c r="BO127" s="870"/>
      <c r="BP127" s="870"/>
      <c r="BQ127" s="870"/>
      <c r="BR127" s="870"/>
      <c r="BS127" s="871"/>
      <c r="BT127" s="869" t="s">
        <v>478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479</v>
      </c>
      <c r="CQ127" s="808"/>
      <c r="CR127" s="808"/>
      <c r="CS127" s="808"/>
      <c r="CT127" s="808"/>
      <c r="CU127" s="808"/>
      <c r="CV127" s="808"/>
      <c r="CW127" s="808"/>
      <c r="CX127" s="808"/>
      <c r="CY127" s="808"/>
      <c r="CZ127" s="808"/>
      <c r="DA127" s="808"/>
      <c r="DB127" s="808"/>
      <c r="DC127" s="808"/>
      <c r="DD127" s="808"/>
      <c r="DE127" s="808"/>
      <c r="DF127" s="809"/>
      <c r="DG127" s="874" t="s">
        <v>437</v>
      </c>
      <c r="DH127" s="875"/>
      <c r="DI127" s="875"/>
      <c r="DJ127" s="875"/>
      <c r="DK127" s="875"/>
      <c r="DL127" s="875" t="s">
        <v>406</v>
      </c>
      <c r="DM127" s="875"/>
      <c r="DN127" s="875"/>
      <c r="DO127" s="875"/>
      <c r="DP127" s="875"/>
      <c r="DQ127" s="875" t="s">
        <v>406</v>
      </c>
      <c r="DR127" s="875"/>
      <c r="DS127" s="875"/>
      <c r="DT127" s="875"/>
      <c r="DU127" s="875"/>
      <c r="DV127" s="852" t="s">
        <v>406</v>
      </c>
      <c r="DW127" s="852"/>
      <c r="DX127" s="852"/>
      <c r="DY127" s="852"/>
      <c r="DZ127" s="853"/>
    </row>
    <row r="128" spans="1:130" s="226" customFormat="1" ht="26.25" customHeight="1" thickBot="1">
      <c r="A128" s="854" t="s">
        <v>480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481</v>
      </c>
      <c r="X128" s="856"/>
      <c r="Y128" s="856"/>
      <c r="Z128" s="857"/>
      <c r="AA128" s="858">
        <v>13260</v>
      </c>
      <c r="AB128" s="859"/>
      <c r="AC128" s="859"/>
      <c r="AD128" s="859"/>
      <c r="AE128" s="860"/>
      <c r="AF128" s="861">
        <v>11732</v>
      </c>
      <c r="AG128" s="859"/>
      <c r="AH128" s="859"/>
      <c r="AI128" s="859"/>
      <c r="AJ128" s="860"/>
      <c r="AK128" s="861">
        <v>8433</v>
      </c>
      <c r="AL128" s="859"/>
      <c r="AM128" s="859"/>
      <c r="AN128" s="859"/>
      <c r="AO128" s="860"/>
      <c r="AP128" s="862"/>
      <c r="AQ128" s="863"/>
      <c r="AR128" s="863"/>
      <c r="AS128" s="863"/>
      <c r="AT128" s="864"/>
      <c r="AU128" s="262"/>
      <c r="AV128" s="262"/>
      <c r="AW128" s="262"/>
      <c r="AX128" s="865" t="s">
        <v>482</v>
      </c>
      <c r="AY128" s="866"/>
      <c r="AZ128" s="866"/>
      <c r="BA128" s="866"/>
      <c r="BB128" s="866"/>
      <c r="BC128" s="866"/>
      <c r="BD128" s="866"/>
      <c r="BE128" s="867"/>
      <c r="BF128" s="844" t="s">
        <v>120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t="s">
        <v>437</v>
      </c>
      <c r="DH128" s="849"/>
      <c r="DI128" s="849"/>
      <c r="DJ128" s="849"/>
      <c r="DK128" s="849"/>
      <c r="DL128" s="849" t="s">
        <v>120</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2682286</v>
      </c>
      <c r="AB129" s="838"/>
      <c r="AC129" s="838"/>
      <c r="AD129" s="838"/>
      <c r="AE129" s="839"/>
      <c r="AF129" s="840">
        <v>2681486</v>
      </c>
      <c r="AG129" s="838"/>
      <c r="AH129" s="838"/>
      <c r="AI129" s="838"/>
      <c r="AJ129" s="839"/>
      <c r="AK129" s="840">
        <v>2620662</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406</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346272</v>
      </c>
      <c r="AB130" s="838"/>
      <c r="AC130" s="838"/>
      <c r="AD130" s="838"/>
      <c r="AE130" s="839"/>
      <c r="AF130" s="840">
        <v>359083</v>
      </c>
      <c r="AG130" s="838"/>
      <c r="AH130" s="838"/>
      <c r="AI130" s="838"/>
      <c r="AJ130" s="839"/>
      <c r="AK130" s="840">
        <v>421781</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14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2336014</v>
      </c>
      <c r="AB131" s="821"/>
      <c r="AC131" s="821"/>
      <c r="AD131" s="821"/>
      <c r="AE131" s="822"/>
      <c r="AF131" s="823">
        <v>2322403</v>
      </c>
      <c r="AG131" s="821"/>
      <c r="AH131" s="821"/>
      <c r="AI131" s="821"/>
      <c r="AJ131" s="822"/>
      <c r="AK131" s="823">
        <v>2198881</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v>122.1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13.611733490000001</v>
      </c>
      <c r="AB132" s="801"/>
      <c r="AC132" s="801"/>
      <c r="AD132" s="801"/>
      <c r="AE132" s="802"/>
      <c r="AF132" s="803">
        <v>13.198656740000001</v>
      </c>
      <c r="AG132" s="801"/>
      <c r="AH132" s="801"/>
      <c r="AI132" s="801"/>
      <c r="AJ132" s="802"/>
      <c r="AK132" s="803">
        <v>15.45154103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13.2</v>
      </c>
      <c r="AB133" s="780"/>
      <c r="AC133" s="780"/>
      <c r="AD133" s="780"/>
      <c r="AE133" s="781"/>
      <c r="AF133" s="779">
        <v>13.3</v>
      </c>
      <c r="AG133" s="780"/>
      <c r="AH133" s="780"/>
      <c r="AI133" s="780"/>
      <c r="AJ133" s="781"/>
      <c r="AK133" s="779">
        <v>14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7waJvHr4WOJFXuAF8D/2wydR53lEKYQNDh5awqd7FoigC7RT/U5tNLlGtPh+0LILokJ3nG8+d/UwJuK3t4a4Vw==" saltValue="FfVPiUGpWLxffB7awqIW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mZTwtStBYgrFAw/z4z5BJsuZiId65L1gB2sStD8DY3YEZLcFgOPh3YgsMC8OTSIGbZ5QuqHnUdM7AUfAnCDhA==" saltValue="JvYt7JrjWVA7jy8GvoeA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x6/ipOR9BfIgwrs/zOXZKx6/foZT4Q7C/wsN5ozaYvYdKXv409oeGVNsdvXxZXr47OMvACO3OVilileupMqlA==" saltValue="B8pNK+txyhGf2PiwPKGb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691694</v>
      </c>
      <c r="AP9" s="292">
        <v>132129</v>
      </c>
      <c r="AQ9" s="293">
        <v>117391</v>
      </c>
      <c r="AR9" s="294">
        <v>12.6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503</v>
      </c>
      <c r="AL10" s="1207"/>
      <c r="AM10" s="1207"/>
      <c r="AN10" s="1208"/>
      <c r="AO10" s="295">
        <v>64525</v>
      </c>
      <c r="AP10" s="295">
        <v>12326</v>
      </c>
      <c r="AQ10" s="296">
        <v>11968</v>
      </c>
      <c r="AR10" s="297">
        <v>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504</v>
      </c>
      <c r="AL11" s="1207"/>
      <c r="AM11" s="1207"/>
      <c r="AN11" s="1208"/>
      <c r="AO11" s="295">
        <v>124177</v>
      </c>
      <c r="AP11" s="295">
        <v>23721</v>
      </c>
      <c r="AQ11" s="296">
        <v>18604</v>
      </c>
      <c r="AR11" s="297">
        <v>27.5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505</v>
      </c>
      <c r="AL12" s="1207"/>
      <c r="AM12" s="1207"/>
      <c r="AN12" s="1208"/>
      <c r="AO12" s="295" t="s">
        <v>506</v>
      </c>
      <c r="AP12" s="295" t="s">
        <v>506</v>
      </c>
      <c r="AQ12" s="296">
        <v>928</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506</v>
      </c>
      <c r="AP13" s="295" t="s">
        <v>506</v>
      </c>
      <c r="AQ13" s="296" t="s">
        <v>506</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9856</v>
      </c>
      <c r="AP14" s="295">
        <v>1883</v>
      </c>
      <c r="AQ14" s="296">
        <v>5151</v>
      </c>
      <c r="AR14" s="297">
        <v>-63.4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12890</v>
      </c>
      <c r="AP15" s="295">
        <v>2462</v>
      </c>
      <c r="AQ15" s="296">
        <v>2680</v>
      </c>
      <c r="AR15" s="297">
        <v>-8.1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-90812</v>
      </c>
      <c r="AP16" s="295">
        <v>-17347</v>
      </c>
      <c r="AQ16" s="296">
        <v>-12014</v>
      </c>
      <c r="AR16" s="297">
        <v>44.4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812330</v>
      </c>
      <c r="AP17" s="295">
        <v>155173</v>
      </c>
      <c r="AQ17" s="296">
        <v>144708</v>
      </c>
      <c r="AR17" s="297">
        <v>7.2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13.75</v>
      </c>
      <c r="AP21" s="308">
        <v>13.77</v>
      </c>
      <c r="AQ21" s="309">
        <v>-0.02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94.3</v>
      </c>
      <c r="AP22" s="313">
        <v>94.8</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530673</v>
      </c>
      <c r="AP32" s="322">
        <v>101370</v>
      </c>
      <c r="AQ32" s="323">
        <v>73070</v>
      </c>
      <c r="AR32" s="324">
        <v>38.700000000000003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506</v>
      </c>
      <c r="AP34" s="322" t="s">
        <v>506</v>
      </c>
      <c r="AQ34" s="323">
        <v>1</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226590</v>
      </c>
      <c r="AP35" s="322">
        <v>43284</v>
      </c>
      <c r="AQ35" s="323">
        <v>19034</v>
      </c>
      <c r="AR35" s="324">
        <v>127.4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t="s">
        <v>506</v>
      </c>
      <c r="AP36" s="322" t="s">
        <v>506</v>
      </c>
      <c r="AQ36" s="323">
        <v>5455</v>
      </c>
      <c r="AR36" s="324" t="s">
        <v>506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v>12712</v>
      </c>
      <c r="AP37" s="322">
        <v>2428</v>
      </c>
      <c r="AQ37" s="323">
        <v>1361</v>
      </c>
      <c r="AR37" s="324">
        <v>78.400000000000006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t="s">
        <v>506</v>
      </c>
      <c r="AP38" s="325" t="s">
        <v>506</v>
      </c>
      <c r="AQ38" s="326">
        <v>4</v>
      </c>
      <c r="AR38" s="314" t="s">
        <v>506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v>-8433</v>
      </c>
      <c r="AP39" s="322">
        <v>-1611</v>
      </c>
      <c r="AQ39" s="323">
        <v>-3538</v>
      </c>
      <c r="AR39" s="324">
        <v>-54.5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-421781</v>
      </c>
      <c r="AP40" s="322">
        <v>-80569</v>
      </c>
      <c r="AQ40" s="323">
        <v>-64803</v>
      </c>
      <c r="AR40" s="324">
        <v>24.3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339761</v>
      </c>
      <c r="AP41" s="322">
        <v>64902</v>
      </c>
      <c r="AQ41" s="323">
        <v>30585</v>
      </c>
      <c r="AR41" s="324">
        <v>112.2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1090489</v>
      </c>
      <c r="AN51" s="344">
        <v>188080</v>
      </c>
      <c r="AO51" s="345">
        <v>-23.6</v>
      </c>
      <c r="AP51" s="346">
        <v>119674</v>
      </c>
      <c r="AQ51" s="347">
        <v>26.2</v>
      </c>
      <c r="AR51" s="348">
        <v>-49.8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519080</v>
      </c>
      <c r="AN52" s="352">
        <v>89527</v>
      </c>
      <c r="AO52" s="353">
        <v>-40.6</v>
      </c>
      <c r="AP52" s="354">
        <v>57803</v>
      </c>
      <c r="AQ52" s="355">
        <v>4.8</v>
      </c>
      <c r="AR52" s="356">
        <v>-45.4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1009318</v>
      </c>
      <c r="AN53" s="344">
        <v>178262</v>
      </c>
      <c r="AO53" s="345">
        <v>-5.2</v>
      </c>
      <c r="AP53" s="346">
        <v>119685</v>
      </c>
      <c r="AQ53" s="347">
        <v>0</v>
      </c>
      <c r="AR53" s="348">
        <v>-5.2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778047</v>
      </c>
      <c r="AN54" s="352">
        <v>137416</v>
      </c>
      <c r="AO54" s="353">
        <v>53.5</v>
      </c>
      <c r="AP54" s="354">
        <v>68464</v>
      </c>
      <c r="AQ54" s="355">
        <v>18.399999999999999</v>
      </c>
      <c r="AR54" s="356">
        <v>35.1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515224</v>
      </c>
      <c r="AN55" s="344">
        <v>93865</v>
      </c>
      <c r="AO55" s="345">
        <v>-47.3</v>
      </c>
      <c r="AP55" s="346">
        <v>128611</v>
      </c>
      <c r="AQ55" s="347">
        <v>7.5</v>
      </c>
      <c r="AR55" s="348">
        <v>-54.8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233695</v>
      </c>
      <c r="AN56" s="352">
        <v>42575</v>
      </c>
      <c r="AO56" s="353">
        <v>-69</v>
      </c>
      <c r="AP56" s="354">
        <v>61552</v>
      </c>
      <c r="AQ56" s="355">
        <v>-10.1</v>
      </c>
      <c r="AR56" s="356">
        <v>-58.9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644196</v>
      </c>
      <c r="AN57" s="344">
        <v>120051</v>
      </c>
      <c r="AO57" s="345">
        <v>27.9</v>
      </c>
      <c r="AP57" s="346">
        <v>119882</v>
      </c>
      <c r="AQ57" s="347">
        <v>-6.8</v>
      </c>
      <c r="AR57" s="348">
        <v>34.700000000000003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213776</v>
      </c>
      <c r="AN58" s="352">
        <v>39839</v>
      </c>
      <c r="AO58" s="353">
        <v>-6.4</v>
      </c>
      <c r="AP58" s="354">
        <v>66481</v>
      </c>
      <c r="AQ58" s="355">
        <v>8</v>
      </c>
      <c r="AR58" s="356">
        <v>-14.4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751382</v>
      </c>
      <c r="AN59" s="344">
        <v>143530</v>
      </c>
      <c r="AO59" s="345">
        <v>19.600000000000001</v>
      </c>
      <c r="AP59" s="346">
        <v>116162</v>
      </c>
      <c r="AQ59" s="347">
        <v>-3.1</v>
      </c>
      <c r="AR59" s="348">
        <v>22.7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488077</v>
      </c>
      <c r="AN60" s="352">
        <v>93233</v>
      </c>
      <c r="AO60" s="353">
        <v>134</v>
      </c>
      <c r="AP60" s="354">
        <v>61562</v>
      </c>
      <c r="AQ60" s="355">
        <v>-7.4</v>
      </c>
      <c r="AR60" s="356">
        <v>141.4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802122</v>
      </c>
      <c r="AN61" s="359">
        <v>144758</v>
      </c>
      <c r="AO61" s="360">
        <v>-5.7</v>
      </c>
      <c r="AP61" s="361">
        <v>120803</v>
      </c>
      <c r="AQ61" s="362">
        <v>4.8</v>
      </c>
      <c r="AR61" s="348">
        <v>-10.5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446535</v>
      </c>
      <c r="AN62" s="352">
        <v>80518</v>
      </c>
      <c r="AO62" s="353">
        <v>14.3</v>
      </c>
      <c r="AP62" s="354">
        <v>63172</v>
      </c>
      <c r="AQ62" s="355">
        <v>2.7</v>
      </c>
      <c r="AR62" s="356">
        <v>11.6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lTlLQlj3apjqMJfRqmDYKWQX4WvkSiMOj/FjeNzAj2+CymLgIzDoFP4MBdkb0R9ya2GT3+FDz1wEbbLq0QkZtA==" saltValue="uO44Bkl9acvbCkv3tbrw4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BxRaPH72KGjnrVhayMLZNF7eeymn1PQQtzyt0HnIrB0LeChU6uXU0jGZalEoKxpKbuKtQTnovb2jgsAeFIHw==" saltValue="+yhKWen/zicnP1IqV5PL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GltxanNnF0y0+LKGEzF8R6O6UNzfKZANaVzb8QHmPfijslW4EWzIbOSiUwUUtjhedVcJy1xytSlokWX/5khYQ==" saltValue="hiunl4eBN3aywIPW2C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45.15</v>
      </c>
      <c r="G47" s="12">
        <v>33.869999999999997</v>
      </c>
      <c r="H47" s="12">
        <v>45.54</v>
      </c>
      <c r="I47" s="12">
        <v>36.130000000000003</v>
      </c>
      <c r="J47" s="13">
        <v>39.200000000000003</v>
      </c>
    </row>
    <row r="48" spans="2:10" ht="57.75" customHeight="1">
      <c r="B48" s="14"/>
      <c r="C48" s="1214" t="s">
        <v>4</v>
      </c>
      <c r="D48" s="1214"/>
      <c r="E48" s="1215"/>
      <c r="F48" s="15">
        <v>6.26</v>
      </c>
      <c r="G48" s="16">
        <v>5.8</v>
      </c>
      <c r="H48" s="16">
        <v>5.8</v>
      </c>
      <c r="I48" s="16">
        <v>3.93</v>
      </c>
      <c r="J48" s="17">
        <v>4.3600000000000003</v>
      </c>
    </row>
    <row r="49" spans="2:10" ht="57.75" customHeight="1" thickBot="1">
      <c r="B49" s="18"/>
      <c r="C49" s="1216" t="s">
        <v>5</v>
      </c>
      <c r="D49" s="1216"/>
      <c r="E49" s="1217"/>
      <c r="F49" s="19">
        <v>6.79</v>
      </c>
      <c r="G49" s="20" t="s">
        <v>554</v>
      </c>
      <c r="H49" s="20">
        <v>12.72</v>
      </c>
      <c r="I49" s="20" t="s">
        <v>555</v>
      </c>
      <c r="J49" s="21">
        <v>2.58</v>
      </c>
    </row>
    <row r="50" spans="2:10" ht="13.5" customHeight="1"/>
    <row r="51" spans="2:10" ht="13.5" hidden="1" customHeight="1"/>
    <row r="52" spans="2:10" ht="13.5" hidden="1" customHeight="1"/>
    <row r="53" spans="2:10" ht="13.5" hidden="1" customHeight="1"/>
  </sheetData>
  <sheetProtection algorithmName="SHA-512" hashValue="IbTMgDvZCdDmJIb5lVtQhB1pX3G8he8fJGcWy0QfsnZJAdGughgz5hSMIyOGnnKh6cq8IvsswknuD/LBHgxjQA==" saltValue="UIrmoZ8NYfiTQIsgf4sF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556</v>
      </c>
      <c r="D34" s="1224"/>
      <c r="E34" s="1225"/>
      <c r="F34" s="32">
        <v>7.23</v>
      </c>
      <c r="G34" s="33">
        <v>8.6999999999999993</v>
      </c>
      <c r="H34" s="33">
        <v>8.7799999999999994</v>
      </c>
      <c r="I34" s="33">
        <v>9.73</v>
      </c>
      <c r="J34" s="34">
        <v>10.54</v>
      </c>
      <c r="K34" s="22"/>
      <c r="L34" s="22"/>
      <c r="M34" s="22"/>
      <c r="N34" s="22"/>
      <c r="O34" s="22"/>
      <c r="P34" s="22"/>
    </row>
    <row r="35" spans="1:16" ht="39" customHeight="1">
      <c r="A35" s="22"/>
      <c r="B35" s="35"/>
      <c r="C35" s="1218" t="s">
        <v>557</v>
      </c>
      <c r="D35" s="1219"/>
      <c r="E35" s="1220"/>
      <c r="F35" s="36">
        <v>6.25</v>
      </c>
      <c r="G35" s="37">
        <v>5.79</v>
      </c>
      <c r="H35" s="37">
        <v>5.79</v>
      </c>
      <c r="I35" s="37">
        <v>3.92</v>
      </c>
      <c r="J35" s="38">
        <v>4.3600000000000003</v>
      </c>
      <c r="K35" s="22"/>
      <c r="L35" s="22"/>
      <c r="M35" s="22"/>
      <c r="N35" s="22"/>
      <c r="O35" s="22"/>
      <c r="P35" s="22"/>
    </row>
    <row r="36" spans="1:16" ht="39" customHeight="1">
      <c r="A36" s="22"/>
      <c r="B36" s="35"/>
      <c r="C36" s="1218" t="s">
        <v>558</v>
      </c>
      <c r="D36" s="1219"/>
      <c r="E36" s="1220"/>
      <c r="F36" s="36">
        <v>0.45</v>
      </c>
      <c r="G36" s="37">
        <v>0.08</v>
      </c>
      <c r="H36" s="37">
        <v>0.13</v>
      </c>
      <c r="I36" s="37">
        <v>0.87</v>
      </c>
      <c r="J36" s="38">
        <v>1.46</v>
      </c>
      <c r="K36" s="22"/>
      <c r="L36" s="22"/>
      <c r="M36" s="22"/>
      <c r="N36" s="22"/>
      <c r="O36" s="22"/>
      <c r="P36" s="22"/>
    </row>
    <row r="37" spans="1:16" ht="39" customHeight="1">
      <c r="A37" s="22"/>
      <c r="B37" s="35"/>
      <c r="C37" s="1218" t="s">
        <v>559</v>
      </c>
      <c r="D37" s="1219"/>
      <c r="E37" s="1220"/>
      <c r="F37" s="36">
        <v>0.16</v>
      </c>
      <c r="G37" s="37">
        <v>0.02</v>
      </c>
      <c r="H37" s="37">
        <v>0.53</v>
      </c>
      <c r="I37" s="37">
        <v>0.74</v>
      </c>
      <c r="J37" s="38">
        <v>0.56999999999999995</v>
      </c>
      <c r="K37" s="22"/>
      <c r="L37" s="22"/>
      <c r="M37" s="22"/>
      <c r="N37" s="22"/>
      <c r="O37" s="22"/>
      <c r="P37" s="22"/>
    </row>
    <row r="38" spans="1:16" ht="39" customHeight="1">
      <c r="A38" s="22"/>
      <c r="B38" s="35"/>
      <c r="C38" s="1218" t="s">
        <v>560</v>
      </c>
      <c r="D38" s="1219"/>
      <c r="E38" s="1220"/>
      <c r="F38" s="36">
        <v>0</v>
      </c>
      <c r="G38" s="37">
        <v>0</v>
      </c>
      <c r="H38" s="37">
        <v>0</v>
      </c>
      <c r="I38" s="37">
        <v>0</v>
      </c>
      <c r="J38" s="38">
        <v>0</v>
      </c>
      <c r="K38" s="22"/>
      <c r="L38" s="22"/>
      <c r="M38" s="22"/>
      <c r="N38" s="22"/>
      <c r="O38" s="22"/>
      <c r="P38" s="22"/>
    </row>
    <row r="39" spans="1:16" ht="39" customHeight="1">
      <c r="A39" s="22"/>
      <c r="B39" s="35"/>
      <c r="C39" s="1218" t="s">
        <v>561</v>
      </c>
      <c r="D39" s="1219"/>
      <c r="E39" s="1220"/>
      <c r="F39" s="36">
        <v>0</v>
      </c>
      <c r="G39" s="37">
        <v>0</v>
      </c>
      <c r="H39" s="37">
        <v>0</v>
      </c>
      <c r="I39" s="37">
        <v>0</v>
      </c>
      <c r="J39" s="38">
        <v>0</v>
      </c>
      <c r="K39" s="22"/>
      <c r="L39" s="22"/>
      <c r="M39" s="22"/>
      <c r="N39" s="22"/>
      <c r="O39" s="22"/>
      <c r="P39" s="22"/>
    </row>
    <row r="40" spans="1:16" ht="39" customHeight="1">
      <c r="A40" s="22"/>
      <c r="B40" s="35"/>
      <c r="C40" s="1218" t="s">
        <v>562</v>
      </c>
      <c r="D40" s="1219"/>
      <c r="E40" s="1220"/>
      <c r="F40" s="36">
        <v>0</v>
      </c>
      <c r="G40" s="37">
        <v>0</v>
      </c>
      <c r="H40" s="37">
        <v>0</v>
      </c>
      <c r="I40" s="37">
        <v>0</v>
      </c>
      <c r="J40" s="38">
        <v>0</v>
      </c>
      <c r="K40" s="22"/>
      <c r="L40" s="22"/>
      <c r="M40" s="22"/>
      <c r="N40" s="22"/>
      <c r="O40" s="22"/>
      <c r="P40" s="22"/>
    </row>
    <row r="41" spans="1:16" ht="39" customHeight="1">
      <c r="A41" s="22"/>
      <c r="B41" s="35"/>
      <c r="C41" s="1218" t="s">
        <v>563</v>
      </c>
      <c r="D41" s="1219"/>
      <c r="E41" s="1220"/>
      <c r="F41" s="36">
        <v>0</v>
      </c>
      <c r="G41" s="37">
        <v>0</v>
      </c>
      <c r="H41" s="37">
        <v>0</v>
      </c>
      <c r="I41" s="37">
        <v>0</v>
      </c>
      <c r="J41" s="38">
        <v>0</v>
      </c>
      <c r="K41" s="22"/>
      <c r="L41" s="22"/>
      <c r="M41" s="22"/>
      <c r="N41" s="22"/>
      <c r="O41" s="22"/>
      <c r="P41" s="22"/>
    </row>
    <row r="42" spans="1:16" ht="39" customHeight="1">
      <c r="A42" s="22"/>
      <c r="B42" s="39"/>
      <c r="C42" s="1218" t="s">
        <v>564</v>
      </c>
      <c r="D42" s="1219"/>
      <c r="E42" s="1220"/>
      <c r="F42" s="36" t="s">
        <v>506</v>
      </c>
      <c r="G42" s="37" t="s">
        <v>506</v>
      </c>
      <c r="H42" s="37" t="s">
        <v>506</v>
      </c>
      <c r="I42" s="37" t="s">
        <v>506</v>
      </c>
      <c r="J42" s="38" t="s">
        <v>506</v>
      </c>
      <c r="K42" s="22"/>
      <c r="L42" s="22"/>
      <c r="M42" s="22"/>
      <c r="N42" s="22"/>
      <c r="O42" s="22"/>
      <c r="P42" s="22"/>
    </row>
    <row r="43" spans="1:16" ht="39" customHeight="1" thickBot="1">
      <c r="A43" s="22"/>
      <c r="B43" s="40"/>
      <c r="C43" s="1221" t="s">
        <v>565</v>
      </c>
      <c r="D43" s="1222"/>
      <c r="E43" s="122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cqSVXFOmh/l7T8XM2MIB8DaK1HZDn+zv2L7jayFppNSxF7BZ4N2naADCmOocjPK+WC8bNM4vBpdSccxlxgSMA==" saltValue="r6QRVJY/jQ+wW8LlIlMM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10</v>
      </c>
      <c r="C45" s="1235"/>
      <c r="D45" s="58"/>
      <c r="E45" s="1240" t="s">
        <v>11</v>
      </c>
      <c r="F45" s="1240"/>
      <c r="G45" s="1240"/>
      <c r="H45" s="1240"/>
      <c r="I45" s="1240"/>
      <c r="J45" s="1241"/>
      <c r="K45" s="59">
        <v>433</v>
      </c>
      <c r="L45" s="60">
        <v>425</v>
      </c>
      <c r="M45" s="60">
        <v>427</v>
      </c>
      <c r="N45" s="60">
        <v>436</v>
      </c>
      <c r="O45" s="61">
        <v>531</v>
      </c>
      <c r="P45" s="48"/>
      <c r="Q45" s="48"/>
      <c r="R45" s="48"/>
      <c r="S45" s="48"/>
      <c r="T45" s="48"/>
      <c r="U45" s="48"/>
    </row>
    <row r="46" spans="1:21" ht="30.75" customHeight="1">
      <c r="A46" s="48"/>
      <c r="B46" s="1236"/>
      <c r="C46" s="1237"/>
      <c r="D46" s="62"/>
      <c r="E46" s="1228" t="s">
        <v>12</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c r="A47" s="48"/>
      <c r="B47" s="1236"/>
      <c r="C47" s="1237"/>
      <c r="D47" s="62"/>
      <c r="E47" s="1228" t="s">
        <v>13</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c r="A48" s="48"/>
      <c r="B48" s="1236"/>
      <c r="C48" s="1237"/>
      <c r="D48" s="62"/>
      <c r="E48" s="1228" t="s">
        <v>14</v>
      </c>
      <c r="F48" s="1228"/>
      <c r="G48" s="1228"/>
      <c r="H48" s="1228"/>
      <c r="I48" s="1228"/>
      <c r="J48" s="1229"/>
      <c r="K48" s="63">
        <v>214</v>
      </c>
      <c r="L48" s="64">
        <v>210</v>
      </c>
      <c r="M48" s="64">
        <v>224</v>
      </c>
      <c r="N48" s="64">
        <v>218</v>
      </c>
      <c r="O48" s="65">
        <v>227</v>
      </c>
      <c r="P48" s="48"/>
      <c r="Q48" s="48"/>
      <c r="R48" s="48"/>
      <c r="S48" s="48"/>
      <c r="T48" s="48"/>
      <c r="U48" s="48"/>
    </row>
    <row r="49" spans="1:21" ht="30.75" customHeight="1">
      <c r="A49" s="48"/>
      <c r="B49" s="1236"/>
      <c r="C49" s="1237"/>
      <c r="D49" s="62"/>
      <c r="E49" s="1228" t="s">
        <v>15</v>
      </c>
      <c r="F49" s="1228"/>
      <c r="G49" s="1228"/>
      <c r="H49" s="1228"/>
      <c r="I49" s="1228"/>
      <c r="J49" s="1229"/>
      <c r="K49" s="63">
        <v>12</v>
      </c>
      <c r="L49" s="64">
        <v>11</v>
      </c>
      <c r="M49" s="64">
        <v>10</v>
      </c>
      <c r="N49" s="64">
        <v>11</v>
      </c>
      <c r="O49" s="65" t="s">
        <v>506</v>
      </c>
      <c r="P49" s="48"/>
      <c r="Q49" s="48"/>
      <c r="R49" s="48"/>
      <c r="S49" s="48"/>
      <c r="T49" s="48"/>
      <c r="U49" s="48"/>
    </row>
    <row r="50" spans="1:21" ht="30.75" customHeight="1">
      <c r="A50" s="48"/>
      <c r="B50" s="1236"/>
      <c r="C50" s="1237"/>
      <c r="D50" s="62"/>
      <c r="E50" s="1228" t="s">
        <v>16</v>
      </c>
      <c r="F50" s="1228"/>
      <c r="G50" s="1228"/>
      <c r="H50" s="1228"/>
      <c r="I50" s="1228"/>
      <c r="J50" s="1229"/>
      <c r="K50" s="63">
        <v>17</v>
      </c>
      <c r="L50" s="64">
        <v>16</v>
      </c>
      <c r="M50" s="64">
        <v>16</v>
      </c>
      <c r="N50" s="64">
        <v>13</v>
      </c>
      <c r="O50" s="65">
        <v>13</v>
      </c>
      <c r="P50" s="48"/>
      <c r="Q50" s="48"/>
      <c r="R50" s="48"/>
      <c r="S50" s="48"/>
      <c r="T50" s="48"/>
      <c r="U50" s="48"/>
    </row>
    <row r="51" spans="1:21" ht="30.75" customHeight="1">
      <c r="A51" s="48"/>
      <c r="B51" s="1238"/>
      <c r="C51" s="1239"/>
      <c r="D51" s="66"/>
      <c r="E51" s="1228" t="s">
        <v>17</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c r="A52" s="48"/>
      <c r="B52" s="1226" t="s">
        <v>18</v>
      </c>
      <c r="C52" s="1227"/>
      <c r="D52" s="66"/>
      <c r="E52" s="1228" t="s">
        <v>19</v>
      </c>
      <c r="F52" s="1228"/>
      <c r="G52" s="1228"/>
      <c r="H52" s="1228"/>
      <c r="I52" s="1228"/>
      <c r="J52" s="1229"/>
      <c r="K52" s="63">
        <v>367</v>
      </c>
      <c r="L52" s="64">
        <v>364</v>
      </c>
      <c r="M52" s="64">
        <v>359</v>
      </c>
      <c r="N52" s="64">
        <v>372</v>
      </c>
      <c r="O52" s="65">
        <v>429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309</v>
      </c>
      <c r="L53" s="69">
        <v>298</v>
      </c>
      <c r="M53" s="69">
        <v>318</v>
      </c>
      <c r="N53" s="69">
        <v>306</v>
      </c>
      <c r="O53" s="70">
        <v>342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M2zKFyyirEkurWa0NclAICJvaoqMkTIn54fi0XBSptYam1Vetuwmw79wIWTZB1w+ENqmxrOzLByn5hn82eybQ==" saltValue="Z5RtbpQ3+7PnylgCgmBVf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549</v>
      </c>
      <c r="J40" s="79" t="s">
        <v>550</v>
      </c>
      <c r="K40" s="79" t="s">
        <v>551</v>
      </c>
      <c r="L40" s="79" t="s">
        <v>552</v>
      </c>
      <c r="M40" s="80" t="s">
        <v>553</v>
      </c>
    </row>
    <row r="41" spans="2:13" ht="27.75" customHeight="1">
      <c r="B41" s="1254" t="s">
        <v>23</v>
      </c>
      <c r="C41" s="1255"/>
      <c r="D41" s="81"/>
      <c r="E41" s="1256" t="s">
        <v>24</v>
      </c>
      <c r="F41" s="1256"/>
      <c r="G41" s="1256"/>
      <c r="H41" s="1257"/>
      <c r="I41" s="82">
        <v>5066</v>
      </c>
      <c r="J41" s="83">
        <v>5131</v>
      </c>
      <c r="K41" s="83">
        <v>5133</v>
      </c>
      <c r="L41" s="83">
        <v>5074</v>
      </c>
      <c r="M41" s="84">
        <v>5065</v>
      </c>
    </row>
    <row r="42" spans="2:13" ht="27.75" customHeight="1">
      <c r="B42" s="1244"/>
      <c r="C42" s="1245"/>
      <c r="D42" s="85"/>
      <c r="E42" s="1248" t="s">
        <v>25</v>
      </c>
      <c r="F42" s="1248"/>
      <c r="G42" s="1248"/>
      <c r="H42" s="1249"/>
      <c r="I42" s="86">
        <v>124</v>
      </c>
      <c r="J42" s="87">
        <v>110</v>
      </c>
      <c r="K42" s="87">
        <v>96</v>
      </c>
      <c r="L42" s="87">
        <v>85</v>
      </c>
      <c r="M42" s="88">
        <v>74</v>
      </c>
    </row>
    <row r="43" spans="2:13" ht="27.75" customHeight="1">
      <c r="B43" s="1244"/>
      <c r="C43" s="1245"/>
      <c r="D43" s="85"/>
      <c r="E43" s="1248" t="s">
        <v>26</v>
      </c>
      <c r="F43" s="1248"/>
      <c r="G43" s="1248"/>
      <c r="H43" s="1249"/>
      <c r="I43" s="86">
        <v>3032</v>
      </c>
      <c r="J43" s="87">
        <v>3280</v>
      </c>
      <c r="K43" s="87">
        <v>3530</v>
      </c>
      <c r="L43" s="87">
        <v>3488</v>
      </c>
      <c r="M43" s="88">
        <v>3404</v>
      </c>
    </row>
    <row r="44" spans="2:13" ht="27.75" customHeight="1">
      <c r="B44" s="1244"/>
      <c r="C44" s="1245"/>
      <c r="D44" s="85"/>
      <c r="E44" s="1248" t="s">
        <v>27</v>
      </c>
      <c r="F44" s="1248"/>
      <c r="G44" s="1248"/>
      <c r="H44" s="1249"/>
      <c r="I44" s="86">
        <v>197</v>
      </c>
      <c r="J44" s="87">
        <v>313</v>
      </c>
      <c r="K44" s="87">
        <v>156</v>
      </c>
      <c r="L44" s="87">
        <v>141</v>
      </c>
      <c r="M44" s="88">
        <v>133</v>
      </c>
    </row>
    <row r="45" spans="2:13" ht="27.75" customHeight="1">
      <c r="B45" s="1244"/>
      <c r="C45" s="1245"/>
      <c r="D45" s="85"/>
      <c r="E45" s="1248" t="s">
        <v>28</v>
      </c>
      <c r="F45" s="1248"/>
      <c r="G45" s="1248"/>
      <c r="H45" s="1249"/>
      <c r="I45" s="86">
        <v>698</v>
      </c>
      <c r="J45" s="87">
        <v>654</v>
      </c>
      <c r="K45" s="87">
        <v>605</v>
      </c>
      <c r="L45" s="87">
        <v>571</v>
      </c>
      <c r="M45" s="88">
        <v>538</v>
      </c>
    </row>
    <row r="46" spans="2:13" ht="27.75" customHeight="1">
      <c r="B46" s="1244"/>
      <c r="C46" s="1245"/>
      <c r="D46" s="89"/>
      <c r="E46" s="1248" t="s">
        <v>29</v>
      </c>
      <c r="F46" s="1248"/>
      <c r="G46" s="1248"/>
      <c r="H46" s="1249"/>
      <c r="I46" s="86" t="s">
        <v>506</v>
      </c>
      <c r="J46" s="87" t="s">
        <v>506</v>
      </c>
      <c r="K46" s="87" t="s">
        <v>506</v>
      </c>
      <c r="L46" s="87" t="s">
        <v>506</v>
      </c>
      <c r="M46" s="88" t="s">
        <v>506</v>
      </c>
    </row>
    <row r="47" spans="2:13" ht="27.75" customHeight="1">
      <c r="B47" s="1244"/>
      <c r="C47" s="1245"/>
      <c r="D47" s="90"/>
      <c r="E47" s="1258" t="s">
        <v>30</v>
      </c>
      <c r="F47" s="1259"/>
      <c r="G47" s="1259"/>
      <c r="H47" s="1260"/>
      <c r="I47" s="86" t="s">
        <v>506</v>
      </c>
      <c r="J47" s="87" t="s">
        <v>506</v>
      </c>
      <c r="K47" s="87" t="s">
        <v>506</v>
      </c>
      <c r="L47" s="87" t="s">
        <v>506</v>
      </c>
      <c r="M47" s="88" t="s">
        <v>506</v>
      </c>
    </row>
    <row r="48" spans="2:13" ht="27.75" customHeight="1">
      <c r="B48" s="1244"/>
      <c r="C48" s="1245"/>
      <c r="D48" s="85"/>
      <c r="E48" s="1248" t="s">
        <v>31</v>
      </c>
      <c r="F48" s="1248"/>
      <c r="G48" s="1248"/>
      <c r="H48" s="1249"/>
      <c r="I48" s="86" t="s">
        <v>506</v>
      </c>
      <c r="J48" s="87" t="s">
        <v>506</v>
      </c>
      <c r="K48" s="87" t="s">
        <v>506</v>
      </c>
      <c r="L48" s="87" t="s">
        <v>506</v>
      </c>
      <c r="M48" s="88" t="s">
        <v>506</v>
      </c>
    </row>
    <row r="49" spans="2:13" ht="27.75" customHeight="1">
      <c r="B49" s="1246"/>
      <c r="C49" s="1247"/>
      <c r="D49" s="85"/>
      <c r="E49" s="1248" t="s">
        <v>32</v>
      </c>
      <c r="F49" s="1248"/>
      <c r="G49" s="1248"/>
      <c r="H49" s="1249"/>
      <c r="I49" s="86" t="s">
        <v>506</v>
      </c>
      <c r="J49" s="87" t="s">
        <v>506</v>
      </c>
      <c r="K49" s="87" t="s">
        <v>506</v>
      </c>
      <c r="L49" s="87" t="s">
        <v>506</v>
      </c>
      <c r="M49" s="88" t="s">
        <v>506</v>
      </c>
    </row>
    <row r="50" spans="2:13" ht="27.75" customHeight="1">
      <c r="B50" s="1242" t="s">
        <v>33</v>
      </c>
      <c r="C50" s="1243"/>
      <c r="D50" s="91"/>
      <c r="E50" s="1248" t="s">
        <v>34</v>
      </c>
      <c r="F50" s="1248"/>
      <c r="G50" s="1248"/>
      <c r="H50" s="1249"/>
      <c r="I50" s="86">
        <v>1936</v>
      </c>
      <c r="J50" s="87">
        <v>1563</v>
      </c>
      <c r="K50" s="87">
        <v>1982</v>
      </c>
      <c r="L50" s="87">
        <v>1875</v>
      </c>
      <c r="M50" s="88">
        <v>1891</v>
      </c>
    </row>
    <row r="51" spans="2:13" ht="27.75" customHeight="1">
      <c r="B51" s="1244"/>
      <c r="C51" s="1245"/>
      <c r="D51" s="85"/>
      <c r="E51" s="1248" t="s">
        <v>35</v>
      </c>
      <c r="F51" s="1248"/>
      <c r="G51" s="1248"/>
      <c r="H51" s="1249"/>
      <c r="I51" s="86">
        <v>60</v>
      </c>
      <c r="J51" s="87">
        <v>47</v>
      </c>
      <c r="K51" s="87">
        <v>44</v>
      </c>
      <c r="L51" s="87">
        <v>36</v>
      </c>
      <c r="M51" s="88">
        <v>28</v>
      </c>
    </row>
    <row r="52" spans="2:13" ht="27.75" customHeight="1">
      <c r="B52" s="1246"/>
      <c r="C52" s="1247"/>
      <c r="D52" s="85"/>
      <c r="E52" s="1248" t="s">
        <v>36</v>
      </c>
      <c r="F52" s="1248"/>
      <c r="G52" s="1248"/>
      <c r="H52" s="1249"/>
      <c r="I52" s="86">
        <v>4479</v>
      </c>
      <c r="J52" s="87">
        <v>4464</v>
      </c>
      <c r="K52" s="87">
        <v>4556</v>
      </c>
      <c r="L52" s="87">
        <v>4575</v>
      </c>
      <c r="M52" s="88">
        <v>4608</v>
      </c>
    </row>
    <row r="53" spans="2:13" ht="27.75" customHeight="1" thickBot="1">
      <c r="B53" s="1250" t="s">
        <v>37</v>
      </c>
      <c r="C53" s="1251"/>
      <c r="D53" s="92"/>
      <c r="E53" s="1252" t="s">
        <v>38</v>
      </c>
      <c r="F53" s="1252"/>
      <c r="G53" s="1252"/>
      <c r="H53" s="1253"/>
      <c r="I53" s="93">
        <v>2642</v>
      </c>
      <c r="J53" s="94">
        <v>3413</v>
      </c>
      <c r="K53" s="94">
        <v>2938</v>
      </c>
      <c r="L53" s="94">
        <v>2873</v>
      </c>
      <c r="M53" s="95">
        <v>2685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o4KEip+9prZ1+CzIRIW6qww7fFJsfHNdUrUAzXgZc8fwa+2xwtBjz75z2yXS0eIV3HZmPh1lFaNttByPqh5+Q==" saltValue="avpn/IhGj7sH1u1RQSe4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551</v>
      </c>
      <c r="G54" s="104" t="s">
        <v>552</v>
      </c>
      <c r="H54" s="105" t="s">
        <v>553</v>
      </c>
    </row>
    <row r="55" spans="2:8" ht="52.5" customHeight="1">
      <c r="B55" s="106"/>
      <c r="C55" s="1269" t="s">
        <v>41</v>
      </c>
      <c r="D55" s="1269"/>
      <c r="E55" s="1270"/>
      <c r="F55" s="107">
        <v>1221</v>
      </c>
      <c r="G55" s="107">
        <v>969</v>
      </c>
      <c r="H55" s="108">
        <v>1027</v>
      </c>
    </row>
    <row r="56" spans="2:8" ht="52.5" customHeight="1">
      <c r="B56" s="109"/>
      <c r="C56" s="1271" t="s">
        <v>42</v>
      </c>
      <c r="D56" s="1271"/>
      <c r="E56" s="1272"/>
      <c r="F56" s="110">
        <v>408</v>
      </c>
      <c r="G56" s="110">
        <v>495</v>
      </c>
      <c r="H56" s="111">
        <v>460</v>
      </c>
    </row>
    <row r="57" spans="2:8" ht="53.25" customHeight="1">
      <c r="B57" s="109"/>
      <c r="C57" s="1273" t="s">
        <v>43</v>
      </c>
      <c r="D57" s="1273"/>
      <c r="E57" s="1274"/>
      <c r="F57" s="112">
        <v>280</v>
      </c>
      <c r="G57" s="112">
        <v>296</v>
      </c>
      <c r="H57" s="113">
        <v>268</v>
      </c>
    </row>
    <row r="58" spans="2:8" ht="45.75" customHeight="1">
      <c r="B58" s="114"/>
      <c r="C58" s="1261" t="s">
        <v>576</v>
      </c>
      <c r="D58" s="1262"/>
      <c r="E58" s="1263"/>
      <c r="F58" s="115">
        <v>93</v>
      </c>
      <c r="G58" s="115">
        <v>93</v>
      </c>
      <c r="H58" s="116">
        <v>88</v>
      </c>
    </row>
    <row r="59" spans="2:8" ht="45.75" customHeight="1">
      <c r="B59" s="114"/>
      <c r="C59" s="1261" t="s">
        <v>577</v>
      </c>
      <c r="D59" s="1262"/>
      <c r="E59" s="1263"/>
      <c r="F59" s="115">
        <v>39</v>
      </c>
      <c r="G59" s="115">
        <v>56</v>
      </c>
      <c r="H59" s="116">
        <v>63</v>
      </c>
    </row>
    <row r="60" spans="2:8" ht="45.75" customHeight="1">
      <c r="B60" s="114"/>
      <c r="C60" s="1261" t="s">
        <v>578</v>
      </c>
      <c r="D60" s="1262"/>
      <c r="E60" s="1263"/>
      <c r="F60" s="115">
        <v>50</v>
      </c>
      <c r="G60" s="115">
        <v>50</v>
      </c>
      <c r="H60" s="116">
        <v>50</v>
      </c>
    </row>
    <row r="61" spans="2:8" ht="45.75" customHeight="1">
      <c r="B61" s="114"/>
      <c r="C61" s="1261" t="s">
        <v>579</v>
      </c>
      <c r="D61" s="1262"/>
      <c r="E61" s="1263"/>
      <c r="F61" s="115">
        <v>51</v>
      </c>
      <c r="G61" s="115">
        <v>52</v>
      </c>
      <c r="H61" s="116">
        <v>43</v>
      </c>
    </row>
    <row r="62" spans="2:8" ht="45.75" customHeight="1" thickBot="1">
      <c r="B62" s="117"/>
      <c r="C62" s="1264" t="s">
        <v>580</v>
      </c>
      <c r="D62" s="1265"/>
      <c r="E62" s="1266"/>
      <c r="F62" s="118">
        <v>11</v>
      </c>
      <c r="G62" s="118">
        <v>11</v>
      </c>
      <c r="H62" s="119">
        <v>11</v>
      </c>
    </row>
    <row r="63" spans="2:8" ht="52.5" customHeight="1" thickBot="1">
      <c r="B63" s="120"/>
      <c r="C63" s="1267" t="s">
        <v>44</v>
      </c>
      <c r="D63" s="1267"/>
      <c r="E63" s="1268"/>
      <c r="F63" s="121">
        <v>1909</v>
      </c>
      <c r="G63" s="121">
        <v>1760</v>
      </c>
      <c r="H63" s="122">
        <v>1756</v>
      </c>
    </row>
    <row r="64" spans="2:8" ht="15" customHeight="1"/>
    <row r="65" ht="0" hidden="1" customHeight="1"/>
    <row r="66" ht="0" hidden="1" customHeight="1"/>
  </sheetData>
  <sheetProtection algorithmName="SHA-512" hashValue="RLH3K2TFegB+pCeyq2NFX7UfeTTRcDSbAPYjSSt7s24RKu4J0SbIjyn1rjFxuOgMmRqPyhMOm0EK0HWrrQMPdw==" saltValue="3WbrVVmzPaXo4G8OkGLi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549</v>
      </c>
      <c r="BQ50" s="1281"/>
      <c r="BR50" s="1281"/>
      <c r="BS50" s="1281"/>
      <c r="BT50" s="1281"/>
      <c r="BU50" s="1281"/>
      <c r="BV50" s="1281"/>
      <c r="BW50" s="1281"/>
      <c r="BX50" s="1281" t="s">
        <v>550</v>
      </c>
      <c r="BY50" s="1281"/>
      <c r="BZ50" s="1281"/>
      <c r="CA50" s="1281"/>
      <c r="CB50" s="1281"/>
      <c r="CC50" s="1281"/>
      <c r="CD50" s="1281"/>
      <c r="CE50" s="1281"/>
      <c r="CF50" s="1281" t="s">
        <v>551</v>
      </c>
      <c r="CG50" s="1281"/>
      <c r="CH50" s="1281"/>
      <c r="CI50" s="1281"/>
      <c r="CJ50" s="1281"/>
      <c r="CK50" s="1281"/>
      <c r="CL50" s="1281"/>
      <c r="CM50" s="1281"/>
      <c r="CN50" s="1281" t="s">
        <v>552</v>
      </c>
      <c r="CO50" s="1281"/>
      <c r="CP50" s="1281"/>
      <c r="CQ50" s="1281"/>
      <c r="CR50" s="1281"/>
      <c r="CS50" s="1281"/>
      <c r="CT50" s="1281"/>
      <c r="CU50" s="1281"/>
      <c r="CV50" s="1281" t="s">
        <v>553</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588</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125.7</v>
      </c>
      <c r="CG51" s="1277"/>
      <c r="CH51" s="1277"/>
      <c r="CI51" s="1277"/>
      <c r="CJ51" s="1277"/>
      <c r="CK51" s="1277"/>
      <c r="CL51" s="1277"/>
      <c r="CM51" s="1277"/>
      <c r="CN51" s="1277">
        <v>123.7</v>
      </c>
      <c r="CO51" s="1277"/>
      <c r="CP51" s="1277"/>
      <c r="CQ51" s="1277"/>
      <c r="CR51" s="1277"/>
      <c r="CS51" s="1277"/>
      <c r="CT51" s="1277"/>
      <c r="CU51" s="1277"/>
      <c r="CV51" s="1277">
        <v>122.1</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54.1</v>
      </c>
      <c r="CG53" s="1277"/>
      <c r="CH53" s="1277"/>
      <c r="CI53" s="1277"/>
      <c r="CJ53" s="1277"/>
      <c r="CK53" s="1277"/>
      <c r="CL53" s="1277"/>
      <c r="CM53" s="1277"/>
      <c r="CN53" s="1277">
        <v>57.1</v>
      </c>
      <c r="CO53" s="1277"/>
      <c r="CP53" s="1277"/>
      <c r="CQ53" s="1277"/>
      <c r="CR53" s="1277"/>
      <c r="CS53" s="1277"/>
      <c r="CT53" s="1277"/>
      <c r="CU53" s="1277"/>
      <c r="CV53" s="1277">
        <v>57.7</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591</v>
      </c>
      <c r="AO55" s="1281"/>
      <c r="AP55" s="1281"/>
      <c r="AQ55" s="1281"/>
      <c r="AR55" s="1281"/>
      <c r="AS55" s="1281"/>
      <c r="AT55" s="1281"/>
      <c r="AU55" s="1281"/>
      <c r="AV55" s="1281"/>
      <c r="AW55" s="1281"/>
      <c r="AX55" s="1281"/>
      <c r="AY55" s="1281"/>
      <c r="AZ55" s="1281"/>
      <c r="BA55" s="1281"/>
      <c r="BB55" s="1280" t="s">
        <v>592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0.8</v>
      </c>
      <c r="CG55" s="1277"/>
      <c r="CH55" s="1277"/>
      <c r="CI55" s="1277"/>
      <c r="CJ55" s="1277"/>
      <c r="CK55" s="1277"/>
      <c r="CL55" s="1277"/>
      <c r="CM55" s="1277"/>
      <c r="CN55" s="1277">
        <v>25.4</v>
      </c>
      <c r="CO55" s="1277"/>
      <c r="CP55" s="1277"/>
      <c r="CQ55" s="1277"/>
      <c r="CR55" s="1277"/>
      <c r="CS55" s="1277"/>
      <c r="CT55" s="1277"/>
      <c r="CU55" s="1277"/>
      <c r="CV55" s="1277">
        <v>23.4</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56.2</v>
      </c>
      <c r="CG57" s="1277"/>
      <c r="CH57" s="1277"/>
      <c r="CI57" s="1277"/>
      <c r="CJ57" s="1277"/>
      <c r="CK57" s="1277"/>
      <c r="CL57" s="1277"/>
      <c r="CM57" s="1277"/>
      <c r="CN57" s="1277">
        <v>58.7</v>
      </c>
      <c r="CO57" s="1277"/>
      <c r="CP57" s="1277"/>
      <c r="CQ57" s="1277"/>
      <c r="CR57" s="1277"/>
      <c r="CS57" s="1277"/>
      <c r="CT57" s="1277"/>
      <c r="CU57" s="1277"/>
      <c r="CV57" s="1277">
        <v>60.9</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549</v>
      </c>
      <c r="BQ72" s="1281"/>
      <c r="BR72" s="1281"/>
      <c r="BS72" s="1281"/>
      <c r="BT72" s="1281"/>
      <c r="BU72" s="1281"/>
      <c r="BV72" s="1281"/>
      <c r="BW72" s="1281"/>
      <c r="BX72" s="1281" t="s">
        <v>550</v>
      </c>
      <c r="BY72" s="1281"/>
      <c r="BZ72" s="1281"/>
      <c r="CA72" s="1281"/>
      <c r="CB72" s="1281"/>
      <c r="CC72" s="1281"/>
      <c r="CD72" s="1281"/>
      <c r="CE72" s="1281"/>
      <c r="CF72" s="1281" t="s">
        <v>551</v>
      </c>
      <c r="CG72" s="1281"/>
      <c r="CH72" s="1281"/>
      <c r="CI72" s="1281"/>
      <c r="CJ72" s="1281"/>
      <c r="CK72" s="1281"/>
      <c r="CL72" s="1281"/>
      <c r="CM72" s="1281"/>
      <c r="CN72" s="1281" t="s">
        <v>552</v>
      </c>
      <c r="CO72" s="1281"/>
      <c r="CP72" s="1281"/>
      <c r="CQ72" s="1281"/>
      <c r="CR72" s="1281"/>
      <c r="CS72" s="1281"/>
      <c r="CT72" s="1281"/>
      <c r="CU72" s="1281"/>
      <c r="CV72" s="1281" t="s">
        <v>553</v>
      </c>
      <c r="CW72" s="1281"/>
      <c r="CX72" s="1281"/>
      <c r="CY72" s="1281"/>
      <c r="CZ72" s="1281"/>
      <c r="DA72" s="1281"/>
      <c r="DB72" s="1281"/>
      <c r="DC72" s="1281"/>
    </row>
    <row r="73" spans="2:107">
      <c r="B73" s="374"/>
      <c r="G73" s="1293"/>
      <c r="H73" s="1293"/>
      <c r="I73" s="1293"/>
      <c r="J73" s="1293"/>
      <c r="K73" s="1276"/>
      <c r="L73" s="1276"/>
      <c r="M73" s="1276"/>
      <c r="N73" s="1276"/>
      <c r="AM73" s="383"/>
      <c r="AN73" s="1280" t="s">
        <v>588</v>
      </c>
      <c r="AO73" s="1280"/>
      <c r="AP73" s="1280"/>
      <c r="AQ73" s="1280"/>
      <c r="AR73" s="1280"/>
      <c r="AS73" s="1280"/>
      <c r="AT73" s="1280"/>
      <c r="AU73" s="1280"/>
      <c r="AV73" s="1280"/>
      <c r="AW73" s="1280"/>
      <c r="AX73" s="1280"/>
      <c r="AY73" s="1280"/>
      <c r="AZ73" s="1280"/>
      <c r="BA73" s="1280"/>
      <c r="BB73" s="1280" t="s">
        <v>592</v>
      </c>
      <c r="BC73" s="1280"/>
      <c r="BD73" s="1280"/>
      <c r="BE73" s="1280"/>
      <c r="BF73" s="1280"/>
      <c r="BG73" s="1280"/>
      <c r="BH73" s="1280"/>
      <c r="BI73" s="1280"/>
      <c r="BJ73" s="1280"/>
      <c r="BK73" s="1280"/>
      <c r="BL73" s="1280"/>
      <c r="BM73" s="1280"/>
      <c r="BN73" s="1280"/>
      <c r="BO73" s="1280"/>
      <c r="BP73" s="1277">
        <v>112.8</v>
      </c>
      <c r="BQ73" s="1277"/>
      <c r="BR73" s="1277"/>
      <c r="BS73" s="1277"/>
      <c r="BT73" s="1277"/>
      <c r="BU73" s="1277"/>
      <c r="BV73" s="1277"/>
      <c r="BW73" s="1277"/>
      <c r="BX73" s="1277">
        <v>150.6</v>
      </c>
      <c r="BY73" s="1277"/>
      <c r="BZ73" s="1277"/>
      <c r="CA73" s="1277"/>
      <c r="CB73" s="1277"/>
      <c r="CC73" s="1277"/>
      <c r="CD73" s="1277"/>
      <c r="CE73" s="1277"/>
      <c r="CF73" s="1277">
        <v>125.7</v>
      </c>
      <c r="CG73" s="1277"/>
      <c r="CH73" s="1277"/>
      <c r="CI73" s="1277"/>
      <c r="CJ73" s="1277"/>
      <c r="CK73" s="1277"/>
      <c r="CL73" s="1277"/>
      <c r="CM73" s="1277"/>
      <c r="CN73" s="1277">
        <v>123.7</v>
      </c>
      <c r="CO73" s="1277"/>
      <c r="CP73" s="1277"/>
      <c r="CQ73" s="1277"/>
      <c r="CR73" s="1277"/>
      <c r="CS73" s="1277"/>
      <c r="CT73" s="1277"/>
      <c r="CU73" s="1277"/>
      <c r="CV73" s="1277">
        <v>122.1</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594</v>
      </c>
      <c r="BC75" s="1280"/>
      <c r="BD75" s="1280"/>
      <c r="BE75" s="1280"/>
      <c r="BF75" s="1280"/>
      <c r="BG75" s="1280"/>
      <c r="BH75" s="1280"/>
      <c r="BI75" s="1280"/>
      <c r="BJ75" s="1280"/>
      <c r="BK75" s="1280"/>
      <c r="BL75" s="1280"/>
      <c r="BM75" s="1280"/>
      <c r="BN75" s="1280"/>
      <c r="BO75" s="1280"/>
      <c r="BP75" s="1277">
        <v>13.4</v>
      </c>
      <c r="BQ75" s="1277"/>
      <c r="BR75" s="1277"/>
      <c r="BS75" s="1277"/>
      <c r="BT75" s="1277"/>
      <c r="BU75" s="1277"/>
      <c r="BV75" s="1277"/>
      <c r="BW75" s="1277"/>
      <c r="BX75" s="1277">
        <v>13.1</v>
      </c>
      <c r="BY75" s="1277"/>
      <c r="BZ75" s="1277"/>
      <c r="CA75" s="1277"/>
      <c r="CB75" s="1277"/>
      <c r="CC75" s="1277"/>
      <c r="CD75" s="1277"/>
      <c r="CE75" s="1277"/>
      <c r="CF75" s="1277">
        <v>13.2</v>
      </c>
      <c r="CG75" s="1277"/>
      <c r="CH75" s="1277"/>
      <c r="CI75" s="1277"/>
      <c r="CJ75" s="1277"/>
      <c r="CK75" s="1277"/>
      <c r="CL75" s="1277"/>
      <c r="CM75" s="1277"/>
      <c r="CN75" s="1277">
        <v>13.3</v>
      </c>
      <c r="CO75" s="1277"/>
      <c r="CP75" s="1277"/>
      <c r="CQ75" s="1277"/>
      <c r="CR75" s="1277"/>
      <c r="CS75" s="1277"/>
      <c r="CT75" s="1277"/>
      <c r="CU75" s="1277"/>
      <c r="CV75" s="1277">
        <v>14</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591</v>
      </c>
      <c r="AO77" s="1281"/>
      <c r="AP77" s="1281"/>
      <c r="AQ77" s="1281"/>
      <c r="AR77" s="1281"/>
      <c r="AS77" s="1281"/>
      <c r="AT77" s="1281"/>
      <c r="AU77" s="1281"/>
      <c r="AV77" s="1281"/>
      <c r="AW77" s="1281"/>
      <c r="AX77" s="1281"/>
      <c r="AY77" s="1281"/>
      <c r="AZ77" s="1281"/>
      <c r="BA77" s="1281"/>
      <c r="BB77" s="1280" t="s">
        <v>592</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0.8</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594</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8.1</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QoNeALnAz7Bi1cwBfyh1plpjcvrL5BAmAXw9mQxj1VFNav3Yc1guk831qnOudx7iBuKWsTaq4Z157H4k6lJNQ==" saltValue="fl3A4Uu8VO4/7np47sZ95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7zHklG0aw/7Kb/7s8cvZap+4cpwW4njTIP9YB+ynwFJRts6rE4rCSB9FiX2yVzAcDmaK6HbURZ2r59/z7KnyA==" saltValue="zVk5FgzPoxf/Y4enG2qC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SHb9Fj76HbtWSSpCmfqUakPMrfmRfrANX0uNV17f8f0dSM/4kzluFxH14gd4FrdgapY6zNiiw7BOVVHjtOhcw==" saltValue="ljQqTS9natD6WHIwMqKC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546</v>
      </c>
      <c r="G2" s="136"/>
      <c r="H2" s="137"/>
    </row>
    <row r="3" spans="1:8">
      <c r="A3" s="133" t="s">
        <v>539</v>
      </c>
      <c r="B3" s="138"/>
      <c r="C3" s="139"/>
      <c r="D3" s="140">
        <v>188080</v>
      </c>
      <c r="E3" s="141"/>
      <c r="F3" s="142">
        <v>119674</v>
      </c>
      <c r="G3" s="143"/>
      <c r="H3" s="144"/>
    </row>
    <row r="4" spans="1:8">
      <c r="A4" s="145"/>
      <c r="B4" s="146"/>
      <c r="C4" s="147"/>
      <c r="D4" s="148">
        <v>89527</v>
      </c>
      <c r="E4" s="149"/>
      <c r="F4" s="150">
        <v>57803</v>
      </c>
      <c r="G4" s="151"/>
      <c r="H4" s="152"/>
    </row>
    <row r="5" spans="1:8">
      <c r="A5" s="133" t="s">
        <v>541</v>
      </c>
      <c r="B5" s="138"/>
      <c r="C5" s="139"/>
      <c r="D5" s="140">
        <v>178262</v>
      </c>
      <c r="E5" s="141"/>
      <c r="F5" s="142">
        <v>119685</v>
      </c>
      <c r="G5" s="143"/>
      <c r="H5" s="144"/>
    </row>
    <row r="6" spans="1:8">
      <c r="A6" s="145"/>
      <c r="B6" s="146"/>
      <c r="C6" s="147"/>
      <c r="D6" s="148">
        <v>137416</v>
      </c>
      <c r="E6" s="149"/>
      <c r="F6" s="150">
        <v>68464</v>
      </c>
      <c r="G6" s="151"/>
      <c r="H6" s="152"/>
    </row>
    <row r="7" spans="1:8">
      <c r="A7" s="133" t="s">
        <v>542</v>
      </c>
      <c r="B7" s="138"/>
      <c r="C7" s="139"/>
      <c r="D7" s="140">
        <v>93865</v>
      </c>
      <c r="E7" s="141"/>
      <c r="F7" s="142">
        <v>128611</v>
      </c>
      <c r="G7" s="143"/>
      <c r="H7" s="144"/>
    </row>
    <row r="8" spans="1:8">
      <c r="A8" s="145"/>
      <c r="B8" s="146"/>
      <c r="C8" s="147"/>
      <c r="D8" s="148">
        <v>42575</v>
      </c>
      <c r="E8" s="149"/>
      <c r="F8" s="150">
        <v>61552</v>
      </c>
      <c r="G8" s="151"/>
      <c r="H8" s="152"/>
    </row>
    <row r="9" spans="1:8">
      <c r="A9" s="133" t="s">
        <v>543</v>
      </c>
      <c r="B9" s="138"/>
      <c r="C9" s="139"/>
      <c r="D9" s="140">
        <v>120051</v>
      </c>
      <c r="E9" s="141"/>
      <c r="F9" s="142">
        <v>119882</v>
      </c>
      <c r="G9" s="143"/>
      <c r="H9" s="144"/>
    </row>
    <row r="10" spans="1:8">
      <c r="A10" s="145"/>
      <c r="B10" s="146"/>
      <c r="C10" s="147"/>
      <c r="D10" s="148">
        <v>39839</v>
      </c>
      <c r="E10" s="149"/>
      <c r="F10" s="150">
        <v>66481</v>
      </c>
      <c r="G10" s="151"/>
      <c r="H10" s="152"/>
    </row>
    <row r="11" spans="1:8">
      <c r="A11" s="133" t="s">
        <v>544</v>
      </c>
      <c r="B11" s="138"/>
      <c r="C11" s="139"/>
      <c r="D11" s="140">
        <v>143530</v>
      </c>
      <c r="E11" s="141"/>
      <c r="F11" s="142">
        <v>116162</v>
      </c>
      <c r="G11" s="143"/>
      <c r="H11" s="144"/>
    </row>
    <row r="12" spans="1:8">
      <c r="A12" s="145"/>
      <c r="B12" s="146"/>
      <c r="C12" s="153"/>
      <c r="D12" s="148">
        <v>93233</v>
      </c>
      <c r="E12" s="149"/>
      <c r="F12" s="150">
        <v>61562</v>
      </c>
      <c r="G12" s="151"/>
      <c r="H12" s="152"/>
    </row>
    <row r="13" spans="1:8">
      <c r="A13" s="133"/>
      <c r="B13" s="138"/>
      <c r="C13" s="154"/>
      <c r="D13" s="155">
        <v>144758</v>
      </c>
      <c r="E13" s="156"/>
      <c r="F13" s="157">
        <v>120803</v>
      </c>
      <c r="G13" s="158"/>
      <c r="H13" s="144"/>
    </row>
    <row r="14" spans="1:8">
      <c r="A14" s="145"/>
      <c r="B14" s="146"/>
      <c r="C14" s="147"/>
      <c r="D14" s="148">
        <v>80518</v>
      </c>
      <c r="E14" s="149"/>
      <c r="F14" s="150">
        <v>63172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6.26</v>
      </c>
      <c r="C19" s="159">
        <f>ROUND(VALUE(SUBSTITUTE(実質収支比率等に係る経年分析!G$48,"▲","-")),2)</f>
        <v>5.8</v>
      </c>
      <c r="D19" s="159">
        <f>ROUND(VALUE(SUBSTITUTE(実質収支比率等に係る経年分析!H$48,"▲","-")),2)</f>
        <v>5.8</v>
      </c>
      <c r="E19" s="159">
        <f>ROUND(VALUE(SUBSTITUTE(実質収支比率等に係る経年分析!I$48,"▲","-")),2)</f>
        <v>3.93</v>
      </c>
      <c r="F19" s="159">
        <f>ROUND(VALUE(SUBSTITUTE(実質収支比率等に係る経年分析!J$48,"▲","-")),2)</f>
        <v>4.3600000000000003</v>
      </c>
    </row>
    <row r="20" spans="1:11">
      <c r="A20" s="159" t="s">
        <v>48</v>
      </c>
      <c r="B20" s="159">
        <f>ROUND(VALUE(SUBSTITUTE(実質収支比率等に係る経年分析!F$47,"▲","-")),2)</f>
        <v>45.15</v>
      </c>
      <c r="C20" s="159">
        <f>ROUND(VALUE(SUBSTITUTE(実質収支比率等に係る経年分析!G$47,"▲","-")),2)</f>
        <v>33.869999999999997</v>
      </c>
      <c r="D20" s="159">
        <f>ROUND(VALUE(SUBSTITUTE(実質収支比率等に係る経年分析!H$47,"▲","-")),2)</f>
        <v>45.54</v>
      </c>
      <c r="E20" s="159">
        <f>ROUND(VALUE(SUBSTITUTE(実質収支比率等に係る経年分析!I$47,"▲","-")),2)</f>
        <v>36.130000000000003</v>
      </c>
      <c r="F20" s="159">
        <f>ROUND(VALUE(SUBSTITUTE(実質収支比率等に係る経年分析!J$47,"▲","-")),2)</f>
        <v>39.200000000000003</v>
      </c>
    </row>
    <row r="21" spans="1:11">
      <c r="A21" s="159" t="s">
        <v>49</v>
      </c>
      <c r="B21" s="159">
        <f>IF(ISNUMBER(VALUE(SUBSTITUTE(実質収支比率等に係る経年分析!F$49,"▲","-"))),ROUND(VALUE(SUBSTITUTE(実質収支比率等に係る経年分析!F$49,"▲","-")),2),NA())</f>
        <v>6.79</v>
      </c>
      <c r="C21" s="159">
        <f>IF(ISNUMBER(VALUE(SUBSTITUTE(実質収支比率等に係る経年分析!G$49,"▲","-"))),ROUND(VALUE(SUBSTITUTE(実質収支比率等に係る経年分析!G$49,"▲","-")),2),NA())</f>
        <v>-13.33</v>
      </c>
      <c r="D21" s="159">
        <f>IF(ISNUMBER(VALUE(SUBSTITUTE(実質収支比率等に係る経年分析!H$49,"▲","-"))),ROUND(VALUE(SUBSTITUTE(実質収支比率等に係る経年分析!H$49,"▲","-")),2),NA())</f>
        <v>12.72</v>
      </c>
      <c r="E21" s="159">
        <f>IF(ISNUMBER(VALUE(SUBSTITUTE(実質収支比率等に係る経年分析!I$49,"▲","-"))),ROUND(VALUE(SUBSTITUTE(実質収支比率等に係る経年分析!I$49,"▲","-")),2),NA())</f>
        <v>-11.29</v>
      </c>
      <c r="F21" s="159">
        <f>IF(ISNUMBER(VALUE(SUBSTITUTE(実質収支比率等に係る経年分析!J$49,"▲","-"))),ROUND(VALUE(SUBSTITUTE(実質収支比率等に係る経年分析!J$49,"▲","-")),2),NA())</f>
        <v>2.58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小坂町中小企業従業員退職金等共済事業特別会計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小坂町歯科診療所特別会計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小坂町介護保険特別会計（介護サービス事業勘定）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小坂町後期高齢者医療特別会計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小坂町介護保険特別会計（保険事業勘定）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0.56999999999999995</v>
      </c>
    </row>
    <row r="34" spans="1:16">
      <c r="A34" s="160" t="str">
        <f>IF(連結実質赤字比率に係る赤字・黒字の構成分析!C$36="",NA(),連結実質赤字比率に係る赤字・黒字の構成分析!C$36)</f>
        <v>小坂町国民健康保険特別会計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4.3600000000000003</v>
      </c>
    </row>
    <row r="36" spans="1:16">
      <c r="A36" s="160" t="str">
        <f>IF(連結実質赤字比率に係る赤字・黒字の構成分析!C$34="",NA(),連結実質赤字比率に係る赤字・黒字の構成分析!C$34)</f>
        <v>小坂町水道事業会計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8.6999999999999993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8.7799999999999994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10.54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367</v>
      </c>
      <c r="E42" s="161"/>
      <c r="F42" s="161"/>
      <c r="G42" s="161">
        <f>'実質公債費比率（分子）の構造'!L$52</f>
        <v>364</v>
      </c>
      <c r="H42" s="161"/>
      <c r="I42" s="161"/>
      <c r="J42" s="161">
        <f>'実質公債費比率（分子）の構造'!M$52</f>
        <v>359</v>
      </c>
      <c r="K42" s="161"/>
      <c r="L42" s="161"/>
      <c r="M42" s="161">
        <f>'実質公債費比率（分子）の構造'!N$52</f>
        <v>372</v>
      </c>
      <c r="N42" s="161"/>
      <c r="O42" s="161"/>
      <c r="P42" s="161">
        <f>'実質公債費比率（分子）の構造'!O$52</f>
        <v>429</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17</v>
      </c>
      <c r="C44" s="161"/>
      <c r="D44" s="161"/>
      <c r="E44" s="161">
        <f>'実質公債費比率（分子）の構造'!L$50</f>
        <v>16</v>
      </c>
      <c r="F44" s="161"/>
      <c r="G44" s="161"/>
      <c r="H44" s="161">
        <f>'実質公債費比率（分子）の構造'!M$50</f>
        <v>16</v>
      </c>
      <c r="I44" s="161"/>
      <c r="J44" s="161"/>
      <c r="K44" s="161">
        <f>'実質公債費比率（分子）の構造'!N$50</f>
        <v>13</v>
      </c>
      <c r="L44" s="161"/>
      <c r="M44" s="161"/>
      <c r="N44" s="161">
        <f>'実質公債費比率（分子）の構造'!O$50</f>
        <v>13</v>
      </c>
      <c r="O44" s="161"/>
      <c r="P44" s="161"/>
    </row>
    <row r="45" spans="1:16">
      <c r="A45" s="161" t="s">
        <v>59</v>
      </c>
      <c r="B45" s="161">
        <f>'実質公債費比率（分子）の構造'!K$49</f>
        <v>12</v>
      </c>
      <c r="C45" s="161"/>
      <c r="D45" s="161"/>
      <c r="E45" s="161">
        <f>'実質公債費比率（分子）の構造'!L$49</f>
        <v>11</v>
      </c>
      <c r="F45" s="161"/>
      <c r="G45" s="161"/>
      <c r="H45" s="161">
        <f>'実質公債費比率（分子）の構造'!M$49</f>
        <v>10</v>
      </c>
      <c r="I45" s="161"/>
      <c r="J45" s="161"/>
      <c r="K45" s="161">
        <f>'実質公債費比率（分子）の構造'!N$49</f>
        <v>11</v>
      </c>
      <c r="L45" s="161"/>
      <c r="M45" s="161"/>
      <c r="N45" s="161" t="str">
        <f>'実質公債費比率（分子）の構造'!O$49</f>
        <v>-</v>
      </c>
      <c r="O45" s="161"/>
      <c r="P45" s="161"/>
    </row>
    <row r="46" spans="1:16">
      <c r="A46" s="161" t="s">
        <v>60</v>
      </c>
      <c r="B46" s="161">
        <f>'実質公債費比率（分子）の構造'!K$48</f>
        <v>214</v>
      </c>
      <c r="C46" s="161"/>
      <c r="D46" s="161"/>
      <c r="E46" s="161">
        <f>'実質公債費比率（分子）の構造'!L$48</f>
        <v>210</v>
      </c>
      <c r="F46" s="161"/>
      <c r="G46" s="161"/>
      <c r="H46" s="161">
        <f>'実質公債費比率（分子）の構造'!M$48</f>
        <v>224</v>
      </c>
      <c r="I46" s="161"/>
      <c r="J46" s="161"/>
      <c r="K46" s="161">
        <f>'実質公債費比率（分子）の構造'!N$48</f>
        <v>218</v>
      </c>
      <c r="L46" s="161"/>
      <c r="M46" s="161"/>
      <c r="N46" s="161">
        <f>'実質公債費比率（分子）の構造'!O$48</f>
        <v>227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433</v>
      </c>
      <c r="C49" s="161"/>
      <c r="D49" s="161"/>
      <c r="E49" s="161">
        <f>'実質公債費比率（分子）の構造'!L$45</f>
        <v>425</v>
      </c>
      <c r="F49" s="161"/>
      <c r="G49" s="161"/>
      <c r="H49" s="161">
        <f>'実質公債費比率（分子）の構造'!M$45</f>
        <v>427</v>
      </c>
      <c r="I49" s="161"/>
      <c r="J49" s="161"/>
      <c r="K49" s="161">
        <f>'実質公債費比率（分子）の構造'!N$45</f>
        <v>436</v>
      </c>
      <c r="L49" s="161"/>
      <c r="M49" s="161"/>
      <c r="N49" s="161">
        <f>'実質公債費比率（分子）の構造'!O$45</f>
        <v>531</v>
      </c>
      <c r="O49" s="161"/>
      <c r="P49" s="161"/>
    </row>
    <row r="50" spans="1:16">
      <c r="A50" s="161" t="s">
        <v>64</v>
      </c>
      <c r="B50" s="161" t="e">
        <f>NA()</f>
        <v>#N/A</v>
      </c>
      <c r="C50" s="161">
        <f>IF(ISNUMBER('実質公債費比率（分子）の構造'!K$53),'実質公債費比率（分子）の構造'!K$53,NA())</f>
        <v>309</v>
      </c>
      <c r="D50" s="161" t="e">
        <f>NA()</f>
        <v>#N/A</v>
      </c>
      <c r="E50" s="161" t="e">
        <f>NA()</f>
        <v>#N/A</v>
      </c>
      <c r="F50" s="161">
        <f>IF(ISNUMBER('実質公債費比率（分子）の構造'!L$53),'実質公債費比率（分子）の構造'!L$53,NA())</f>
        <v>298</v>
      </c>
      <c r="G50" s="161" t="e">
        <f>NA()</f>
        <v>#N/A</v>
      </c>
      <c r="H50" s="161" t="e">
        <f>NA()</f>
        <v>#N/A</v>
      </c>
      <c r="I50" s="161">
        <f>IF(ISNUMBER('実質公債費比率（分子）の構造'!M$53),'実質公債費比率（分子）の構造'!M$53,NA())</f>
        <v>318</v>
      </c>
      <c r="J50" s="161" t="e">
        <f>NA()</f>
        <v>#N/A</v>
      </c>
      <c r="K50" s="161" t="e">
        <f>NA()</f>
        <v>#N/A</v>
      </c>
      <c r="L50" s="161">
        <f>IF(ISNUMBER('実質公債費比率（分子）の構造'!N$53),'実質公債費比率（分子）の構造'!N$53,NA())</f>
        <v>306</v>
      </c>
      <c r="M50" s="161" t="e">
        <f>NA()</f>
        <v>#N/A</v>
      </c>
      <c r="N50" s="161" t="e">
        <f>NA()</f>
        <v>#N/A</v>
      </c>
      <c r="O50" s="161">
        <f>IF(ISNUMBER('実質公債費比率（分子）の構造'!O$53),'実質公債費比率（分子）の構造'!O$53,NA())</f>
        <v>342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4479</v>
      </c>
      <c r="E56" s="160"/>
      <c r="F56" s="160"/>
      <c r="G56" s="160">
        <f>'将来負担比率（分子）の構造'!J$52</f>
        <v>4464</v>
      </c>
      <c r="H56" s="160"/>
      <c r="I56" s="160"/>
      <c r="J56" s="160">
        <f>'将来負担比率（分子）の構造'!K$52</f>
        <v>4556</v>
      </c>
      <c r="K56" s="160"/>
      <c r="L56" s="160"/>
      <c r="M56" s="160">
        <f>'将来負担比率（分子）の構造'!L$52</f>
        <v>4575</v>
      </c>
      <c r="N56" s="160"/>
      <c r="O56" s="160"/>
      <c r="P56" s="160">
        <f>'将来負担比率（分子）の構造'!M$52</f>
        <v>4608</v>
      </c>
    </row>
    <row r="57" spans="1:16">
      <c r="A57" s="160" t="s">
        <v>35</v>
      </c>
      <c r="B57" s="160"/>
      <c r="C57" s="160"/>
      <c r="D57" s="160">
        <f>'将来負担比率（分子）の構造'!I$51</f>
        <v>60</v>
      </c>
      <c r="E57" s="160"/>
      <c r="F57" s="160"/>
      <c r="G57" s="160">
        <f>'将来負担比率（分子）の構造'!J$51</f>
        <v>47</v>
      </c>
      <c r="H57" s="160"/>
      <c r="I57" s="160"/>
      <c r="J57" s="160">
        <f>'将来負担比率（分子）の構造'!K$51</f>
        <v>44</v>
      </c>
      <c r="K57" s="160"/>
      <c r="L57" s="160"/>
      <c r="M57" s="160">
        <f>'将来負担比率（分子）の構造'!L$51</f>
        <v>36</v>
      </c>
      <c r="N57" s="160"/>
      <c r="O57" s="160"/>
      <c r="P57" s="160">
        <f>'将来負担比率（分子）の構造'!M$51</f>
        <v>28</v>
      </c>
    </row>
    <row r="58" spans="1:16">
      <c r="A58" s="160" t="s">
        <v>34</v>
      </c>
      <c r="B58" s="160"/>
      <c r="C58" s="160"/>
      <c r="D58" s="160">
        <f>'将来負担比率（分子）の構造'!I$50</f>
        <v>1936</v>
      </c>
      <c r="E58" s="160"/>
      <c r="F58" s="160"/>
      <c r="G58" s="160">
        <f>'将来負担比率（分子）の構造'!J$50</f>
        <v>1563</v>
      </c>
      <c r="H58" s="160"/>
      <c r="I58" s="160"/>
      <c r="J58" s="160">
        <f>'将来負担比率（分子）の構造'!K$50</f>
        <v>1982</v>
      </c>
      <c r="K58" s="160"/>
      <c r="L58" s="160"/>
      <c r="M58" s="160">
        <f>'将来負担比率（分子）の構造'!L$50</f>
        <v>1875</v>
      </c>
      <c r="N58" s="160"/>
      <c r="O58" s="160"/>
      <c r="P58" s="160">
        <f>'将来負担比率（分子）の構造'!M$50</f>
        <v>1891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698</v>
      </c>
      <c r="C62" s="160"/>
      <c r="D62" s="160"/>
      <c r="E62" s="160">
        <f>'将来負担比率（分子）の構造'!J$45</f>
        <v>654</v>
      </c>
      <c r="F62" s="160"/>
      <c r="G62" s="160"/>
      <c r="H62" s="160">
        <f>'将来負担比率（分子）の構造'!K$45</f>
        <v>605</v>
      </c>
      <c r="I62" s="160"/>
      <c r="J62" s="160"/>
      <c r="K62" s="160">
        <f>'将来負担比率（分子）の構造'!L$45</f>
        <v>571</v>
      </c>
      <c r="L62" s="160"/>
      <c r="M62" s="160"/>
      <c r="N62" s="160">
        <f>'将来負担比率（分子）の構造'!M$45</f>
        <v>538</v>
      </c>
      <c r="O62" s="160"/>
      <c r="P62" s="160"/>
    </row>
    <row r="63" spans="1:16">
      <c r="A63" s="160" t="s">
        <v>27</v>
      </c>
      <c r="B63" s="160">
        <f>'将来負担比率（分子）の構造'!I$44</f>
        <v>197</v>
      </c>
      <c r="C63" s="160"/>
      <c r="D63" s="160"/>
      <c r="E63" s="160">
        <f>'将来負担比率（分子）の構造'!J$44</f>
        <v>313</v>
      </c>
      <c r="F63" s="160"/>
      <c r="G63" s="160"/>
      <c r="H63" s="160">
        <f>'将来負担比率（分子）の構造'!K$44</f>
        <v>156</v>
      </c>
      <c r="I63" s="160"/>
      <c r="J63" s="160"/>
      <c r="K63" s="160">
        <f>'将来負担比率（分子）の構造'!L$44</f>
        <v>141</v>
      </c>
      <c r="L63" s="160"/>
      <c r="M63" s="160"/>
      <c r="N63" s="160">
        <f>'将来負担比率（分子）の構造'!M$44</f>
        <v>133</v>
      </c>
      <c r="O63" s="160"/>
      <c r="P63" s="160"/>
    </row>
    <row r="64" spans="1:16">
      <c r="A64" s="160" t="s">
        <v>26</v>
      </c>
      <c r="B64" s="160">
        <f>'将来負担比率（分子）の構造'!I$43</f>
        <v>3032</v>
      </c>
      <c r="C64" s="160"/>
      <c r="D64" s="160"/>
      <c r="E64" s="160">
        <f>'将来負担比率（分子）の構造'!J$43</f>
        <v>3280</v>
      </c>
      <c r="F64" s="160"/>
      <c r="G64" s="160"/>
      <c r="H64" s="160">
        <f>'将来負担比率（分子）の構造'!K$43</f>
        <v>3530</v>
      </c>
      <c r="I64" s="160"/>
      <c r="J64" s="160"/>
      <c r="K64" s="160">
        <f>'将来負担比率（分子）の構造'!L$43</f>
        <v>3488</v>
      </c>
      <c r="L64" s="160"/>
      <c r="M64" s="160"/>
      <c r="N64" s="160">
        <f>'将来負担比率（分子）の構造'!M$43</f>
        <v>3404</v>
      </c>
      <c r="O64" s="160"/>
      <c r="P64" s="160"/>
    </row>
    <row r="65" spans="1:16">
      <c r="A65" s="160" t="s">
        <v>25</v>
      </c>
      <c r="B65" s="160">
        <f>'将来負担比率（分子）の構造'!I$42</f>
        <v>124</v>
      </c>
      <c r="C65" s="160"/>
      <c r="D65" s="160"/>
      <c r="E65" s="160">
        <f>'将来負担比率（分子）の構造'!J$42</f>
        <v>110</v>
      </c>
      <c r="F65" s="160"/>
      <c r="G65" s="160"/>
      <c r="H65" s="160">
        <f>'将来負担比率（分子）の構造'!K$42</f>
        <v>96</v>
      </c>
      <c r="I65" s="160"/>
      <c r="J65" s="160"/>
      <c r="K65" s="160">
        <f>'将来負担比率（分子）の構造'!L$42</f>
        <v>85</v>
      </c>
      <c r="L65" s="160"/>
      <c r="M65" s="160"/>
      <c r="N65" s="160">
        <f>'将来負担比率（分子）の構造'!M$42</f>
        <v>74</v>
      </c>
      <c r="O65" s="160"/>
      <c r="P65" s="160"/>
    </row>
    <row r="66" spans="1:16">
      <c r="A66" s="160" t="s">
        <v>24</v>
      </c>
      <c r="B66" s="160">
        <f>'将来負担比率（分子）の構造'!I$41</f>
        <v>5066</v>
      </c>
      <c r="C66" s="160"/>
      <c r="D66" s="160"/>
      <c r="E66" s="160">
        <f>'将来負担比率（分子）の構造'!J$41</f>
        <v>5131</v>
      </c>
      <c r="F66" s="160"/>
      <c r="G66" s="160"/>
      <c r="H66" s="160">
        <f>'将来負担比率（分子）の構造'!K$41</f>
        <v>5133</v>
      </c>
      <c r="I66" s="160"/>
      <c r="J66" s="160"/>
      <c r="K66" s="160">
        <f>'将来負担比率（分子）の構造'!L$41</f>
        <v>5074</v>
      </c>
      <c r="L66" s="160"/>
      <c r="M66" s="160"/>
      <c r="N66" s="160">
        <f>'将来負担比率（分子）の構造'!M$41</f>
        <v>5065</v>
      </c>
      <c r="O66" s="160"/>
      <c r="P66" s="160"/>
    </row>
    <row r="67" spans="1:16">
      <c r="A67" s="160" t="s">
        <v>68</v>
      </c>
      <c r="B67" s="160" t="e">
        <f>NA()</f>
        <v>#N/A</v>
      </c>
      <c r="C67" s="160">
        <f>IF(ISNUMBER('将来負担比率（分子）の構造'!I$53), IF('将来負担比率（分子）の構造'!I$53 &lt; 0, 0, '将来負担比率（分子）の構造'!I$53), NA())</f>
        <v>2642</v>
      </c>
      <c r="D67" s="160" t="e">
        <f>NA()</f>
        <v>#N/A</v>
      </c>
      <c r="E67" s="160" t="e">
        <f>NA()</f>
        <v>#N/A</v>
      </c>
      <c r="F67" s="160">
        <f>IF(ISNUMBER('将来負担比率（分子）の構造'!J$53), IF('将来負担比率（分子）の構造'!J$53 &lt; 0, 0, '将来負担比率（分子）の構造'!J$53), NA())</f>
        <v>3413</v>
      </c>
      <c r="G67" s="160" t="e">
        <f>NA()</f>
        <v>#N/A</v>
      </c>
      <c r="H67" s="160" t="e">
        <f>NA()</f>
        <v>#N/A</v>
      </c>
      <c r="I67" s="160">
        <f>IF(ISNUMBER('将来負担比率（分子）の構造'!K$53), IF('将来負担比率（分子）の構造'!K$53 &lt; 0, 0, '将来負担比率（分子）の構造'!K$53), NA())</f>
        <v>2938</v>
      </c>
      <c r="J67" s="160" t="e">
        <f>NA()</f>
        <v>#N/A</v>
      </c>
      <c r="K67" s="160" t="e">
        <f>NA()</f>
        <v>#N/A</v>
      </c>
      <c r="L67" s="160">
        <f>IF(ISNUMBER('将来負担比率（分子）の構造'!L$53), IF('将来負担比率（分子）の構造'!L$53 &lt; 0, 0, '将来負担比率（分子）の構造'!L$53), NA())</f>
        <v>2873</v>
      </c>
      <c r="M67" s="160" t="e">
        <f>NA()</f>
        <v>#N/A</v>
      </c>
      <c r="N67" s="160" t="e">
        <f>NA()</f>
        <v>#N/A</v>
      </c>
      <c r="O67" s="160">
        <f>IF(ISNUMBER('将来負担比率（分子）の構造'!M$53), IF('将来負担比率（分子）の構造'!M$53 &lt; 0, 0, '将来負担比率（分子）の構造'!M$53), NA())</f>
        <v>2685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1221</v>
      </c>
      <c r="C72" s="164">
        <f>基金残高に係る経年分析!G55</f>
        <v>969</v>
      </c>
      <c r="D72" s="164">
        <f>基金残高に係る経年分析!H55</f>
        <v>1027</v>
      </c>
    </row>
    <row r="73" spans="1:16">
      <c r="A73" s="163" t="s">
        <v>71</v>
      </c>
      <c r="B73" s="164">
        <f>基金残高に係る経年分析!F56</f>
        <v>408</v>
      </c>
      <c r="C73" s="164">
        <f>基金残高に係る経年分析!G56</f>
        <v>495</v>
      </c>
      <c r="D73" s="164">
        <f>基金残高に係る経年分析!H56</f>
        <v>460</v>
      </c>
    </row>
    <row r="74" spans="1:16">
      <c r="A74" s="163" t="s">
        <v>72</v>
      </c>
      <c r="B74" s="164">
        <f>基金残高に係る経年分析!F57</f>
        <v>280</v>
      </c>
      <c r="C74" s="164">
        <f>基金残高に係る経年分析!G57</f>
        <v>296</v>
      </c>
      <c r="D74" s="164">
        <f>基金残高に係る経年分析!H57</f>
        <v>268</v>
      </c>
    </row>
  </sheetData>
  <sheetProtection algorithmName="SHA-512" hashValue="5i9bdGe0KdQqbNpKA9gGdzrAPflwXycjVtQyDhXvRfV9k4ZLTQIW1Yhq/4pPD4+IA9HPexgDcE+SinIyzsjVtg==" saltValue="X4nxD3o6K/ufc9CBsfyh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2019-10-31T07:45:34Z</cp:lastPrinted>
  <dcterms:created xsi:type="dcterms:W3CDTF">2019-02-14T01:31:32Z</dcterms:created>
  <dcterms:modified xsi:type="dcterms:W3CDTF">2019-10-31T07:45:47Z</dcterms:modified>
  <cp:category/>
</cp:coreProperties>
</file>