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Public\Documents\H24　以前\ｴｸｾﾙ\財政構造等\財政情報の開示\財政状況資料集\H28決算\11　回答\"/>
    </mc:Choice>
  </mc:AlternateContent>
  <bookViews>
    <workbookView xWindow="0" yWindow="0" windowWidth="24000" windowHeight="882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41" i="9"/>
  <c r="CO40" i="9"/>
  <c r="BE40" i="9"/>
  <c r="AM40" i="9"/>
  <c r="U40" i="9"/>
  <c r="C40" i="9"/>
  <c r="CO39" i="9"/>
  <c r="BE39" i="9"/>
  <c r="AM39" i="9"/>
  <c r="U39" i="9"/>
  <c r="C39" i="9"/>
  <c r="CO38" i="9"/>
  <c r="BE38" i="9"/>
  <c r="AM38" i="9"/>
  <c r="U38" i="9"/>
  <c r="CO37" i="9"/>
  <c r="BE37" i="9"/>
  <c r="AM37" i="9"/>
  <c r="CO36" i="9"/>
  <c r="BW36" i="9"/>
  <c r="BE36" i="9"/>
  <c r="AM36" i="9"/>
  <c r="CO35" i="9"/>
  <c r="BW35" i="9"/>
  <c r="AM35" i="9"/>
  <c r="BW34" i="9"/>
  <c r="C34" i="9"/>
  <c r="CO34" i="9" l="1"/>
  <c r="BW37" i="9"/>
  <c r="BW38" i="9" s="1"/>
  <c r="BW39" i="9" s="1"/>
  <c r="BW40" i="9" s="1"/>
  <c r="BW41" i="9" s="1"/>
  <c r="C35" i="9"/>
  <c r="C36" i="9" s="1"/>
  <c r="C37" i="9" s="1"/>
  <c r="C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U37" i="9" s="1"/>
  <c r="AM34" i="9" l="1"/>
  <c r="BE34" i="9" s="1"/>
  <c r="BE35" i="9" s="1"/>
</calcChain>
</file>

<file path=xl/sharedStrings.xml><?xml version="1.0" encoding="utf-8"?>
<sst xmlns="http://schemas.openxmlformats.org/spreadsheetml/2006/main" count="1094" uniqueCount="566">
  <si>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</si>
  <si>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</si>
  <si>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</si>
  <si>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</si>
  <si>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</si>
  <si>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</si>
  <si>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</si>
  <si>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</si>
  <si>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</si>
  <si>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</si>
  <si>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</si>
  <si>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</si>
  <si>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</si>
  <si>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</si>
  <si>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</si>
  <si>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</si>
  <si>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</si>
  <si>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</si>
  <si>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</si>
  <si>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</si>
  <si>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</si>
  <si>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</si>
  <si>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</si>
  <si>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</si>
  <si>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</si>
  <si>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</si>
  <si>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</si>
  <si>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</si>
  <si>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</si>
  <si>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</si>
  <si>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</si>
  <si>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</si>
  <si>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</si>
  <si>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</si>
  <si>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</si>
  <si>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</si>
  <si>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</si>
  <si>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</si>
  <si>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</si>
  <si>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</si>
  <si>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</si>
  <si>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</si>
  <si>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</si>
  <si>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</si>
  <si>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</si>
  <si>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</si>
  <si>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</si>
  <si>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</si>
  <si>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</si>
  <si>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</si>
  <si>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</si>
  <si>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</si>
  <si>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</si>
  <si>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</si>
  <si>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</si>
  <si>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</si>
  <si>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</si>
  <si>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</si>
  <si>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</si>
  <si>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</si>
  <si>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</si>
  <si>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</si>
  <si>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</si>
  <si>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</si>
  <si>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</si>
  <si>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</si>
  <si>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</si>
  <si>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</si>
  <si>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秋田県</t>
    <phoneticPr fontId="5"/>
  </si>
  <si>
    <t>市町村類型</t>
    <phoneticPr fontId="5"/>
  </si>
  <si>
    <t>Ⅱ－２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</si>
  <si>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</si>
  <si>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</si>
  <si>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</si>
  <si>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</si>
  <si>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</si>
  <si>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</si>
  <si>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</si>
  <si>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</si>
  <si>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</si>
  <si>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</si>
  <si>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</si>
  <si>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</si>
  <si>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小坂町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</si>
  <si>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</si>
  <si>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</si>
  <si>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</si>
  <si>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</si>
  <si>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</si>
  <si>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</si>
  <si>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</si>
  <si>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</si>
  <si>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</si>
  <si>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</si>
  <si>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</si>
  <si>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</si>
  <si>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</si>
  <si>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</si>
  <si>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</si>
  <si>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</si>
  <si>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</si>
  <si>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</si>
  <si>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</si>
  <si>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</si>
  <si>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</si>
  <si>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</si>
  <si>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</si>
  <si>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</si>
  <si>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</si>
  <si>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-11.8</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</si>
  <si>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</si>
  <si>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</si>
  <si>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</si>
  <si>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</si>
  <si>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</si>
  <si>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</si>
  <si>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</si>
  <si>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</si>
  <si>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</si>
  <si>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</si>
  <si>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</si>
  <si>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</si>
  <si>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</si>
  <si>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</si>
  <si>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</si>
  <si>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</si>
  <si>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</si>
  <si>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</si>
  <si>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</si>
  <si>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</si>
  <si>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</si>
  <si>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</si>
  <si>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</si>
  <si>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</si>
  <si>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</si>
  <si>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</si>
  <si>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8"/>
  </si>
  <si>
    <t>うち日本人(％)</t>
    <phoneticPr fontId="5"/>
  </si>
  <si>
    <t>-2.3</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</si>
  <si>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</si>
  <si>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</si>
  <si>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</si>
  <si>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</si>
  <si>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</si>
  <si>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</si>
  <si>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</si>
  <si>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</si>
  <si>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</si>
  <si>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</si>
  <si>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</si>
  <si>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</si>
  <si>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</si>
  <si>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</si>
  <si>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</si>
  <si>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</si>
  <si>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</si>
  <si>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</si>
  <si>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</si>
  <si>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</si>
  <si>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</si>
  <si>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</si>
  <si>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</si>
  <si>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</si>
  <si>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</si>
  <si>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</si>
  <si>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</si>
  <si>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</si>
  <si>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</si>
  <si>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</si>
  <si>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</si>
  <si>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</si>
  <si>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</si>
  <si>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</si>
  <si>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</si>
  <si>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</si>
  <si>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</si>
  <si>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</si>
  <si>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</si>
  <si>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</si>
  <si>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</si>
  <si>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</si>
  <si>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</si>
  <si>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</si>
  <si>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</si>
  <si>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</si>
  <si>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</si>
  <si>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</si>
  <si>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</si>
  <si>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</si>
  <si>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</si>
  <si>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</si>
  <si>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</si>
  <si>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</si>
  <si>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</si>
  <si>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</si>
  <si>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</si>
  <si>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</si>
  <si>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</si>
  <si>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秋田県小坂町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</si>
  <si>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</si>
  <si>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</si>
  <si>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</si>
  <si>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</si>
  <si>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</si>
  <si>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</si>
  <si>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</si>
  <si>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</si>
  <si>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</si>
  <si>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</si>
  <si>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</si>
  <si>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</si>
  <si>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</si>
  <si>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</si>
  <si>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</si>
  <si>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</si>
  <si>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</si>
  <si>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</si>
  <si>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</si>
  <si>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</si>
  <si>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</si>
  <si>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</si>
  <si>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</si>
  <si>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</si>
  <si>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</si>
  <si>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</si>
  <si>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</si>
  <si>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</si>
  <si>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</si>
  <si>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</si>
  <si>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</si>
  <si>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</si>
  <si>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</si>
  <si>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</si>
  <si>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</si>
  <si>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</si>
  <si>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</si>
  <si>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</si>
  <si>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</si>
  <si>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</si>
  <si>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</si>
  <si>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</si>
  <si>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</si>
  <si>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</si>
  <si>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</si>
  <si>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</si>
  <si>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</si>
  <si>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</si>
  <si>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</si>
  <si>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</si>
  <si>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</si>
  <si>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</si>
  <si>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</si>
  <si>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</si>
  <si>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</si>
  <si>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</si>
  <si>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</si>
  <si>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</si>
  <si>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</si>
  <si>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</si>
  <si>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</si>
  <si>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</si>
  <si>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</si>
  <si>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</si>
  <si>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</si>
  <si>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</si>
  <si>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</si>
  <si>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</si>
  <si>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</si>
  <si>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</si>
  <si>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</si>
  <si>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</si>
  <si>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</si>
  <si>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</si>
  <si>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</si>
  <si>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</si>
  <si>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</si>
  <si>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</si>
  <si>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</si>
  <si>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</si>
  <si>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</si>
  <si>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</si>
  <si>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</si>
  <si>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</si>
  <si>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</si>
  <si>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</si>
  <si>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</si>
  <si>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</si>
  <si>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</si>
  <si>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</si>
  <si>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</si>
  <si>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</si>
  <si>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</si>
  <si>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</si>
  <si>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</si>
  <si>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</si>
  <si>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</si>
  <si>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</si>
  <si>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</si>
  <si>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</si>
  <si>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</si>
  <si>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</si>
  <si>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</si>
  <si>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</si>
  <si>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</si>
  <si>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</si>
  <si>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</si>
  <si>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</si>
  <si>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</si>
  <si>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</si>
  <si>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</si>
  <si>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</si>
  <si>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</si>
  <si>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</si>
  <si>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上水道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</si>
  <si>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</si>
  <si>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</si>
  <si>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</si>
  <si>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</si>
  <si>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</si>
  <si>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</si>
  <si>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</si>
  <si>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</si>
  <si>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工業用水道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</si>
  <si>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</si>
  <si>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</si>
  <si>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</si>
  <si>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</si>
  <si>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</si>
  <si>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</si>
  <si>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</si>
  <si>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</si>
  <si>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</si>
  <si>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</si>
  <si>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</si>
  <si>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</si>
  <si>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</si>
  <si>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</si>
  <si>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</si>
  <si>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</si>
  <si>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</si>
  <si>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</si>
  <si>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</si>
  <si>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</si>
  <si>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</si>
  <si>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</si>
  <si>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</si>
  <si>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</si>
  <si>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秋田県小坂町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</si>
  <si>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</si>
  <si>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</si>
  <si>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</si>
  <si>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</si>
  <si>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</si>
  <si>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</si>
  <si>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</si>
  <si>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</si>
  <si>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</si>
  <si>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</si>
  <si>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</si>
  <si>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</si>
  <si>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</si>
  <si>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</si>
  <si>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</si>
  <si>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</si>
  <si>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</si>
  <si>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</si>
  <si>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</si>
  <si>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</si>
  <si>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小坂町歯科診療所特別会計</t>
    <phoneticPr fontId="5"/>
  </si>
  <si>
    <t>小坂町中小企業従業員退職金等共済事業特別会計</t>
    <phoneticPr fontId="5"/>
  </si>
  <si>
    <t>小坂町菅原ヤヱ奨学資金特別会計</t>
    <phoneticPr fontId="5"/>
  </si>
  <si>
    <t>小坂町文化基金特別会計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</si>
  <si>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</si>
  <si>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</si>
  <si>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</si>
  <si>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</si>
  <si>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</si>
  <si>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</si>
  <si>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</si>
  <si>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</si>
  <si>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</si>
  <si>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</si>
  <si>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</si>
  <si>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</si>
  <si>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</si>
  <si>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小坂町国民健康保険特別会計</t>
    <phoneticPr fontId="5"/>
  </si>
  <si>
    <t>小坂町後期高齢者医療特別会計</t>
    <phoneticPr fontId="5"/>
  </si>
  <si>
    <t>小坂町介護保険特別会計（保険事業勘定）</t>
    <phoneticPr fontId="5"/>
  </si>
  <si>
    <t>小坂町介護保険特別会計（介護サービス事業勘定）</t>
    <phoneticPr fontId="5"/>
  </si>
  <si>
    <t>小坂町水道事業会計</t>
    <phoneticPr fontId="5"/>
  </si>
  <si>
    <t>法適用企業</t>
    <phoneticPr fontId="5"/>
  </si>
  <si>
    <t>小坂町簡易水道事業特別会計</t>
    <phoneticPr fontId="5"/>
  </si>
  <si>
    <t>法非適用企業</t>
    <phoneticPr fontId="5"/>
  </si>
  <si>
    <t>小坂町下水道事業特別会計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</si>
  <si>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</si>
  <si>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</si>
  <si>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</si>
  <si>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</si>
  <si>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</si>
  <si>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</si>
  <si>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</si>
  <si>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</si>
  <si>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</si>
  <si>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</si>
  <si>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</si>
  <si>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</si>
  <si>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</si>
  <si>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</si>
  <si>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</si>
  <si>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</si>
  <si>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</si>
  <si>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</si>
  <si>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</si>
  <si>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</si>
  <si>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</si>
  <si>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</si>
  <si>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</si>
  <si>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</si>
  <si>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</si>
  <si>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</si>
  <si>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</si>
  <si>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</si>
  <si>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</si>
  <si>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</si>
  <si>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</si>
  <si>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</si>
  <si>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</si>
  <si>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</si>
  <si>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</si>
  <si>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</si>
  <si>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</si>
  <si>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</si>
  <si>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</si>
  <si>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</si>
  <si>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</si>
  <si>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</si>
  <si>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</si>
  <si>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</si>
  <si>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</si>
  <si>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</si>
  <si>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</si>
  <si>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</si>
  <si>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</si>
  <si>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</si>
  <si>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</si>
  <si>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</si>
  <si>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</si>
  <si>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</si>
  <si>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</si>
  <si>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</si>
  <si>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</si>
  <si>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</si>
  <si>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</si>
  <si>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</si>
  <si>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</si>
  <si>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</si>
  <si>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</si>
  <si>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</si>
  <si>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</si>
  <si>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</si>
  <si>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</si>
  <si>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</si>
  <si>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</si>
  <si>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</si>
  <si>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</si>
  <si>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</si>
  <si>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</si>
  <si>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</si>
  <si>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</si>
  <si>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</si>
  <si>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</si>
  <si>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</si>
  <si>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</si>
  <si>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</si>
  <si>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</si>
  <si>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</si>
  <si>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</si>
  <si>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</si>
  <si>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</si>
  <si>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</si>
  <si>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</si>
  <si>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</si>
  <si>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</si>
  <si>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</si>
  <si>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</si>
  <si>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</si>
  <si>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</si>
  <si>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</si>
  <si>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</si>
  <si>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</si>
  <si>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</si>
  <si>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</si>
  <si>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</si>
  <si>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</si>
  <si>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</si>
  <si>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</si>
  <si>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</si>
  <si>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</si>
  <si>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</si>
  <si>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</si>
  <si>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</si>
  <si>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</si>
  <si>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</si>
  <si>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</si>
  <si>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</si>
  <si>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</si>
  <si>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</si>
  <si>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</si>
  <si>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</si>
  <si>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</si>
  <si>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</si>
  <si>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</si>
  <si>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</si>
  <si>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</si>
  <si>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</si>
  <si>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</si>
  <si>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</si>
  <si>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</si>
  <si>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</si>
  <si>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</si>
  <si>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</si>
  <si>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</si>
  <si>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</si>
  <si>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</si>
  <si>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</si>
  <si>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</si>
  <si>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</si>
  <si>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</si>
  <si>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</si>
  <si>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13.33</t>
  </si>
  <si>
    <t>▲ 11.29</t>
  </si>
  <si>
    <t>小坂町水道事業会計</t>
  </si>
  <si>
    <t>一般会計</t>
  </si>
  <si>
    <t>小坂町国民健康保険特別会計</t>
  </si>
  <si>
    <t>小坂町介護保険特別会計（保険事業勘定）</t>
  </si>
  <si>
    <t>小坂町後期高齢者医療特別会計</t>
  </si>
  <si>
    <t>小坂町歯科診療所特別会計</t>
  </si>
  <si>
    <t>小坂町中小企業従業員退職金等共済事業特別会計</t>
  </si>
  <si>
    <t>小坂町菅原ヤヱ奨学資金特別会計</t>
  </si>
  <si>
    <t>その他会計（赤字）</t>
  </si>
  <si>
    <t>その他会計（黒字）</t>
  </si>
  <si>
    <t>-</t>
    <phoneticPr fontId="2"/>
  </si>
  <si>
    <t>秋田県市町村総合事務組合（一般会計）</t>
    <rPh sb="0" eb="3">
      <t>アキタケン</t>
    </rPh>
    <rPh sb="3" eb="6">
      <t>シチョウソン</t>
    </rPh>
    <rPh sb="6" eb="8">
      <t>ソウゴウ</t>
    </rPh>
    <rPh sb="8" eb="10">
      <t>ジム</t>
    </rPh>
    <rPh sb="10" eb="12">
      <t>クミアイ</t>
    </rPh>
    <rPh sb="13" eb="15">
      <t>イッパン</t>
    </rPh>
    <rPh sb="15" eb="17">
      <t>カイケイ</t>
    </rPh>
    <phoneticPr fontId="2"/>
  </si>
  <si>
    <t>－</t>
    <phoneticPr fontId="2"/>
  </si>
  <si>
    <t>秋田県市町村総合事務組合（交通災害共済事業等特別会計）</t>
    <rPh sb="13" eb="15">
      <t>コウツウ</t>
    </rPh>
    <rPh sb="15" eb="17">
      <t>サイガイ</t>
    </rPh>
    <rPh sb="17" eb="19">
      <t>キョウサイ</t>
    </rPh>
    <rPh sb="19" eb="21">
      <t>ジギョウ</t>
    </rPh>
    <rPh sb="21" eb="22">
      <t>トウ</t>
    </rPh>
    <rPh sb="22" eb="24">
      <t>トクベツ</t>
    </rPh>
    <rPh sb="24" eb="26">
      <t>カイケイ</t>
    </rPh>
    <phoneticPr fontId="2"/>
  </si>
  <si>
    <t>秋田県後期高齢者医療広域連合（一般会計）</t>
    <rPh sb="0" eb="3">
      <t>アキタケン</t>
    </rPh>
    <rPh sb="3" eb="5">
      <t>コウキ</t>
    </rPh>
    <rPh sb="5" eb="8">
      <t>コウレイシャ</t>
    </rPh>
    <rPh sb="8" eb="10">
      <t>イリョウ</t>
    </rPh>
    <rPh sb="10" eb="12">
      <t>コウイキ</t>
    </rPh>
    <rPh sb="12" eb="14">
      <t>レンゴウ</t>
    </rPh>
    <rPh sb="15" eb="17">
      <t>イッパン</t>
    </rPh>
    <rPh sb="17" eb="19">
      <t>カイケイ</t>
    </rPh>
    <phoneticPr fontId="2"/>
  </si>
  <si>
    <t>秋田県後期高齢者医療広域連合（後期高齢者医療特別会計）</t>
    <rPh sb="15" eb="17">
      <t>コウキ</t>
    </rPh>
    <rPh sb="17" eb="20">
      <t>コウレイシャ</t>
    </rPh>
    <rPh sb="20" eb="22">
      <t>イリョウ</t>
    </rPh>
    <rPh sb="22" eb="24">
      <t>トクベツ</t>
    </rPh>
    <rPh sb="24" eb="26">
      <t>カイケイ</t>
    </rPh>
    <phoneticPr fontId="2"/>
  </si>
  <si>
    <t>鹿角広域行政組合（一般会計）</t>
    <rPh sb="0" eb="2">
      <t>カヅノ</t>
    </rPh>
    <rPh sb="2" eb="4">
      <t>コウイキ</t>
    </rPh>
    <rPh sb="4" eb="6">
      <t>ギョウセイ</t>
    </rPh>
    <rPh sb="6" eb="8">
      <t>クミアイ</t>
    </rPh>
    <rPh sb="9" eb="11">
      <t>イッパン</t>
    </rPh>
    <rPh sb="11" eb="13">
      <t>カイケイ</t>
    </rPh>
    <phoneticPr fontId="2"/>
  </si>
  <si>
    <t>鹿角広域行政組合（鹿角地域ふるさと市町村圏基金特別会計）</t>
    <rPh sb="9" eb="11">
      <t>カヅノ</t>
    </rPh>
    <rPh sb="11" eb="13">
      <t>チイキ</t>
    </rPh>
    <rPh sb="17" eb="20">
      <t>シチョウソン</t>
    </rPh>
    <rPh sb="20" eb="21">
      <t>ケン</t>
    </rPh>
    <rPh sb="21" eb="23">
      <t>キキン</t>
    </rPh>
    <rPh sb="23" eb="25">
      <t>トクベツ</t>
    </rPh>
    <rPh sb="25" eb="27">
      <t>カイケイ</t>
    </rPh>
    <phoneticPr fontId="2"/>
  </si>
  <si>
    <t>小坂まちづくり株式会社</t>
    <rPh sb="0" eb="2">
      <t>コサカ</t>
    </rPh>
    <rPh sb="7" eb="11">
      <t>カブシキガイシャ</t>
    </rPh>
    <phoneticPr fontId="2"/>
  </si>
  <si>
    <t>－</t>
    <phoneticPr fontId="2"/>
  </si>
  <si>
    <t>秋田県市町村会館管理組合（一般会計）</t>
    <rPh sb="0" eb="3">
      <t>アキタケン</t>
    </rPh>
    <rPh sb="3" eb="6">
      <t>シチョウソン</t>
    </rPh>
    <rPh sb="6" eb="8">
      <t>カイカン</t>
    </rPh>
    <rPh sb="8" eb="10">
      <t>カンリ</t>
    </rPh>
    <rPh sb="10" eb="12">
      <t>クミアイ</t>
    </rPh>
    <rPh sb="13" eb="15">
      <t>イッパン</t>
    </rPh>
    <rPh sb="15" eb="17">
      <t>カイケイ</t>
    </rPh>
    <phoneticPr fontId="2"/>
  </si>
  <si>
    <t>秋田県町村電算システム共同事業組合（一般会計）</t>
    <rPh sb="0" eb="3">
      <t>アキタケン</t>
    </rPh>
    <rPh sb="3" eb="5">
      <t>チョウソン</t>
    </rPh>
    <rPh sb="5" eb="7">
      <t>デンサン</t>
    </rPh>
    <rPh sb="11" eb="13">
      <t>キョウドウ</t>
    </rPh>
    <rPh sb="13" eb="15">
      <t>ジギョウ</t>
    </rPh>
    <rPh sb="15" eb="17">
      <t>クミアイ</t>
    </rPh>
    <rPh sb="18" eb="20">
      <t>イッパン</t>
    </rPh>
    <rPh sb="20" eb="22">
      <t>カイケイ</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</si>
  <si>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</si>
  <si>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</si>
  <si>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</si>
  <si>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</si>
  <si>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</si>
  <si>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</si>
  <si>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</si>
  <si>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</si>
  <si>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</si>
  <si>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</si>
  <si>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</si>
  <si>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平成２３年度から平成２９年度までにかけて地方債を財源とする大規模な投資的事業（明治百年通りにぎわい創出事業等）を実施したことにより地方債残高が増加し、類似団体と比較して将来負担比率が大幅に高くなっている。有形固定資産減価償却率については、類似団体とほぼ同じ水準となっているが、有形固定資産のうち、建物等については減価償却率が60％を超えており、今後はその更新又は維持管理に多くの費用が必要となる。そのため、施設の更新等については、公共施設個別管理計画の策定により、統廃合や削減を前提とした方策や、計画的な予防保全による長寿命化を図るとともに、事業の峻別による地方債の新規発行の抑制を図り、将来負担比率の上昇の抑制に努めていく。</t>
    <phoneticPr fontId="5"/>
  </si>
  <si>
    <t>将来負担比率、実質公債費比率ともに類似団体と比較し高い傾向が続いている。平成33年度以降は、明治百年通りにぎわい創出事業等の大規模事業の償還が終了となることから、両比率の減少が見込まれるが、簡易水道事業の水道事業への統合に伴う整備事業に係る元利償還金に対する繰出金の増加が見込まれることから、新規事業については優先順位をより峻別し、地方債の新規発行を抑え健全な財政運営に努めていくとともに、今後必要となる既存施設の老朽化対策等については、両比率の動向を注視しながら、個別計画等に基づき、適切な管理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</si>
</sst>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94828</c:v>
                </c:pt>
                <c:pt idx="1">
                  <c:v>119674</c:v>
                </c:pt>
                <c:pt idx="2">
                  <c:v>119685</c:v>
                </c:pt>
                <c:pt idx="3">
                  <c:v>128611</c:v>
                </c:pt>
                <c:pt idx="4">
                  <c:v>119882</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246159</c:v>
                </c:pt>
                <c:pt idx="1">
                  <c:v>188080</c:v>
                </c:pt>
                <c:pt idx="2">
                  <c:v>178262</c:v>
                </c:pt>
                <c:pt idx="3">
                  <c:v>93865</c:v>
                </c:pt>
                <c:pt idx="4">
                  <c:v>120051</c:v>
                </c:pt>
              </c:numCache>
            </c:numRef>
          </c:val>
          <c:smooth val="0"/>
        </c:ser>
        <c:dLbls>
          <c:showLegendKey val="0"/>
          <c:showVal val="0"/>
          <c:showCatName val="0"/>
          <c:showSerName val="0"/>
          <c:showPercent val="0"/>
          <c:showBubbleSize val="0"/>
        </c:dLbls>
        <c:marker val="1"/>
        <c:smooth val="0"/>
        <c:axId val="188722576"/>
        <c:axId val="189353200"/>
      </c:lineChart>
      <c:catAx>
        <c:axId val="188722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9353200"/>
        <c:crosses val="autoZero"/>
        <c:auto val="1"/>
        <c:lblAlgn val="ctr"/>
        <c:lblOffset val="100"/>
        <c:tickLblSkip val="1"/>
        <c:tickMarkSkip val="1"/>
        <c:noMultiLvlLbl val="0"/>
      </c:catAx>
      <c:valAx>
        <c:axId val="18935320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8722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5.19</c:v>
                </c:pt>
                <c:pt idx="1">
                  <c:v>6.26</c:v>
                </c:pt>
                <c:pt idx="2">
                  <c:v>5.8</c:v>
                </c:pt>
                <c:pt idx="3">
                  <c:v>5.8</c:v>
                </c:pt>
                <c:pt idx="4">
                  <c:v>3.93</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40.14</c:v>
                </c:pt>
                <c:pt idx="1">
                  <c:v>45.15</c:v>
                </c:pt>
                <c:pt idx="2">
                  <c:v>33.869999999999997</c:v>
                </c:pt>
                <c:pt idx="3">
                  <c:v>45.54</c:v>
                </c:pt>
                <c:pt idx="4">
                  <c:v>36.130000000000003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87169800"/>
        <c:axId val="3908448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2.16</c:v>
                </c:pt>
                <c:pt idx="1">
                  <c:v>6.79</c:v>
                </c:pt>
                <c:pt idx="2">
                  <c:v>-13.33</c:v>
                </c:pt>
                <c:pt idx="3">
                  <c:v>12.72</c:v>
                </c:pt>
                <c:pt idx="4">
                  <c:v>-11.29</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87169800"/>
        <c:axId val="390844864"/>
      </c:lineChart>
      <c:catAx>
        <c:axId val="18716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0844864"/>
        <c:crosses val="autoZero"/>
        <c:auto val="1"/>
        <c:lblAlgn val="ctr"/>
        <c:lblOffset val="100"/>
        <c:tickLblSkip val="1"/>
        <c:tickMarkSkip val="1"/>
        <c:noMultiLvlLbl val="0"/>
      </c:catAx>
      <c:valAx>
        <c:axId val="3908448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16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小坂町菅原ヤヱ奨学資金特別会計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小坂町中小企業従業員退職金等共済事業特別会計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小坂町歯科診療所特別会計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小坂町後期高齢者医療特別会計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小坂町介護保険特別会計（保険事業勘定）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0.19</c:v>
                </c:pt>
                <c:pt idx="2">
                  <c:v>#N/A</c:v>
                </c:pt>
                <c:pt idx="3">
                  <c:v>0.16</c:v>
                </c:pt>
                <c:pt idx="4">
                  <c:v>#N/A</c:v>
                </c:pt>
                <c:pt idx="5">
                  <c:v>0.02</c:v>
                </c:pt>
                <c:pt idx="6">
                  <c:v>#N/A</c:v>
                </c:pt>
                <c:pt idx="7">
                  <c:v>0.53</c:v>
                </c:pt>
                <c:pt idx="8">
                  <c:v>#N/A</c:v>
                </c:pt>
                <c:pt idx="9">
                  <c:v>0.74</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小坂町国民健康保険特別会計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0.31</c:v>
                </c:pt>
                <c:pt idx="2">
                  <c:v>#N/A</c:v>
                </c:pt>
                <c:pt idx="3">
                  <c:v>0.45</c:v>
                </c:pt>
                <c:pt idx="4">
                  <c:v>#N/A</c:v>
                </c:pt>
                <c:pt idx="5">
                  <c:v>0.08</c:v>
                </c:pt>
                <c:pt idx="6">
                  <c:v>#N/A</c:v>
                </c:pt>
                <c:pt idx="7">
                  <c:v>0.13</c:v>
                </c:pt>
                <c:pt idx="8">
                  <c:v>#N/A</c:v>
                </c:pt>
                <c:pt idx="9">
                  <c:v>0.87</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5.19</c:v>
                </c:pt>
                <c:pt idx="2">
                  <c:v>#N/A</c:v>
                </c:pt>
                <c:pt idx="3">
                  <c:v>6.25</c:v>
                </c:pt>
                <c:pt idx="4">
                  <c:v>#N/A</c:v>
                </c:pt>
                <c:pt idx="5">
                  <c:v>5.79</c:v>
                </c:pt>
                <c:pt idx="6">
                  <c:v>#N/A</c:v>
                </c:pt>
                <c:pt idx="7">
                  <c:v>5.79</c:v>
                </c:pt>
                <c:pt idx="8">
                  <c:v>#N/A</c:v>
                </c:pt>
                <c:pt idx="9">
                  <c:v>3.92</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小坂町水道事業会計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5.66</c:v>
                </c:pt>
                <c:pt idx="2">
                  <c:v>#N/A</c:v>
                </c:pt>
                <c:pt idx="3">
                  <c:v>7.23</c:v>
                </c:pt>
                <c:pt idx="4">
                  <c:v>#N/A</c:v>
                </c:pt>
                <c:pt idx="5">
                  <c:v>8.6999999999999993</c:v>
                </c:pt>
                <c:pt idx="6">
                  <c:v>#N/A</c:v>
                </c:pt>
                <c:pt idx="7">
                  <c:v>8.7799999999999994</c:v>
                </c:pt>
                <c:pt idx="8">
                  <c:v>#N/A</c:v>
                </c:pt>
                <c:pt idx="9">
                  <c:v>9.73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9506760"/>
        <c:axId val="392719928"/>
      </c:barChart>
      <c:catAx>
        <c:axId val="18950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719928"/>
        <c:crosses val="autoZero"/>
        <c:auto val="1"/>
        <c:lblAlgn val="ctr"/>
        <c:lblOffset val="100"/>
        <c:tickLblSkip val="1"/>
        <c:tickMarkSkip val="1"/>
        <c:noMultiLvlLbl val="0"/>
      </c:catAx>
      <c:valAx>
        <c:axId val="3927199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5067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404</c:v>
                </c:pt>
                <c:pt idx="5">
                  <c:v>367</c:v>
                </c:pt>
                <c:pt idx="8">
                  <c:v>364</c:v>
                </c:pt>
                <c:pt idx="11">
                  <c:v>359</c:v>
                </c:pt>
                <c:pt idx="14">
                  <c:v>372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17</c:v>
                </c:pt>
                <c:pt idx="3">
                  <c:v>17</c:v>
                </c:pt>
                <c:pt idx="6">
                  <c:v>16</c:v>
                </c:pt>
                <c:pt idx="9">
                  <c:v>16</c:v>
                </c:pt>
                <c:pt idx="12">
                  <c:v>13</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17</c:v>
                </c:pt>
                <c:pt idx="3">
                  <c:v>12</c:v>
                </c:pt>
                <c:pt idx="6">
                  <c:v>11</c:v>
                </c:pt>
                <c:pt idx="9">
                  <c:v>10</c:v>
                </c:pt>
                <c:pt idx="12">
                  <c:v>11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165</c:v>
                </c:pt>
                <c:pt idx="3">
                  <c:v>214</c:v>
                </c:pt>
                <c:pt idx="6">
                  <c:v>210</c:v>
                </c:pt>
                <c:pt idx="9">
                  <c:v>224</c:v>
                </c:pt>
                <c:pt idx="12">
                  <c:v>218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500</c:v>
                </c:pt>
                <c:pt idx="3">
                  <c:v>433</c:v>
                </c:pt>
                <c:pt idx="6">
                  <c:v>425</c:v>
                </c:pt>
                <c:pt idx="9">
                  <c:v>427</c:v>
                </c:pt>
                <c:pt idx="12">
                  <c:v>436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395488816"/>
        <c:axId val="1885001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295</c:v>
                </c:pt>
                <c:pt idx="2">
                  <c:v>#N/A</c:v>
                </c:pt>
                <c:pt idx="3">
                  <c:v>#N/A</c:v>
                </c:pt>
                <c:pt idx="4">
                  <c:v>309</c:v>
                </c:pt>
                <c:pt idx="5">
                  <c:v>#N/A</c:v>
                </c:pt>
                <c:pt idx="6">
                  <c:v>#N/A</c:v>
                </c:pt>
                <c:pt idx="7">
                  <c:v>298</c:v>
                </c:pt>
                <c:pt idx="8">
                  <c:v>#N/A</c:v>
                </c:pt>
                <c:pt idx="9">
                  <c:v>#N/A</c:v>
                </c:pt>
                <c:pt idx="10">
                  <c:v>318</c:v>
                </c:pt>
                <c:pt idx="11">
                  <c:v>#N/A</c:v>
                </c:pt>
                <c:pt idx="12">
                  <c:v>#N/A</c:v>
                </c:pt>
                <c:pt idx="13">
                  <c:v>306</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395488816"/>
        <c:axId val="188500128"/>
      </c:lineChart>
      <c:catAx>
        <c:axId val="39548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500128"/>
        <c:crosses val="autoZero"/>
        <c:auto val="1"/>
        <c:lblAlgn val="ctr"/>
        <c:lblOffset val="100"/>
        <c:tickLblSkip val="1"/>
        <c:tickMarkSkip val="1"/>
        <c:noMultiLvlLbl val="0"/>
      </c:catAx>
      <c:valAx>
        <c:axId val="188500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548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3871</c:v>
                </c:pt>
                <c:pt idx="5">
                  <c:v>4479</c:v>
                </c:pt>
                <c:pt idx="8">
                  <c:v>4464</c:v>
                </c:pt>
                <c:pt idx="11">
                  <c:v>4556</c:v>
                </c:pt>
                <c:pt idx="14">
                  <c:v>4575</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83</c:v>
                </c:pt>
                <c:pt idx="5">
                  <c:v>60</c:v>
                </c:pt>
                <c:pt idx="8">
                  <c:v>47</c:v>
                </c:pt>
                <c:pt idx="11">
                  <c:v>44</c:v>
                </c:pt>
                <c:pt idx="14">
                  <c:v>36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1781</c:v>
                </c:pt>
                <c:pt idx="5">
                  <c:v>1936</c:v>
                </c:pt>
                <c:pt idx="8">
                  <c:v>1563</c:v>
                </c:pt>
                <c:pt idx="11">
                  <c:v>1982</c:v>
                </c:pt>
                <c:pt idx="14">
                  <c:v>1875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739</c:v>
                </c:pt>
                <c:pt idx="3">
                  <c:v>698</c:v>
                </c:pt>
                <c:pt idx="6">
                  <c:v>654</c:v>
                </c:pt>
                <c:pt idx="9">
                  <c:v>605</c:v>
                </c:pt>
                <c:pt idx="12">
                  <c:v>571</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76</c:v>
                </c:pt>
                <c:pt idx="3">
                  <c:v>197</c:v>
                </c:pt>
                <c:pt idx="6">
                  <c:v>313</c:v>
                </c:pt>
                <c:pt idx="9">
                  <c:v>156</c:v>
                </c:pt>
                <c:pt idx="12">
                  <c:v>141</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2540</c:v>
                </c:pt>
                <c:pt idx="3">
                  <c:v>3032</c:v>
                </c:pt>
                <c:pt idx="6">
                  <c:v>3280</c:v>
                </c:pt>
                <c:pt idx="9">
                  <c:v>3530</c:v>
                </c:pt>
                <c:pt idx="12">
                  <c:v>3488</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138</c:v>
                </c:pt>
                <c:pt idx="3">
                  <c:v>124</c:v>
                </c:pt>
                <c:pt idx="6">
                  <c:v>110</c:v>
                </c:pt>
                <c:pt idx="9">
                  <c:v>96</c:v>
                </c:pt>
                <c:pt idx="12">
                  <c:v>85</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4927</c:v>
                </c:pt>
                <c:pt idx="3">
                  <c:v>5066</c:v>
                </c:pt>
                <c:pt idx="6">
                  <c:v>5131</c:v>
                </c:pt>
                <c:pt idx="9">
                  <c:v>5133</c:v>
                </c:pt>
                <c:pt idx="12">
                  <c:v>5074</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399831856"/>
        <c:axId val="3994053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2685</c:v>
                </c:pt>
                <c:pt idx="2">
                  <c:v>#N/A</c:v>
                </c:pt>
                <c:pt idx="3">
                  <c:v>#N/A</c:v>
                </c:pt>
                <c:pt idx="4">
                  <c:v>2642</c:v>
                </c:pt>
                <c:pt idx="5">
                  <c:v>#N/A</c:v>
                </c:pt>
                <c:pt idx="6">
                  <c:v>#N/A</c:v>
                </c:pt>
                <c:pt idx="7">
                  <c:v>3413</c:v>
                </c:pt>
                <c:pt idx="8">
                  <c:v>#N/A</c:v>
                </c:pt>
                <c:pt idx="9">
                  <c:v>#N/A</c:v>
                </c:pt>
                <c:pt idx="10">
                  <c:v>2938</c:v>
                </c:pt>
                <c:pt idx="11">
                  <c:v>#N/A</c:v>
                </c:pt>
                <c:pt idx="12">
                  <c:v>#N/A</c:v>
                </c:pt>
                <c:pt idx="13">
                  <c:v>2873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399831856"/>
        <c:axId val="399405328"/>
      </c:lineChart>
      <c:catAx>
        <c:axId val="399831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9405328"/>
        <c:crosses val="autoZero"/>
        <c:auto val="1"/>
        <c:lblAlgn val="ctr"/>
        <c:lblOffset val="100"/>
        <c:tickLblSkip val="1"/>
        <c:tickMarkSkip val="1"/>
        <c:noMultiLvlLbl val="0"/>
      </c:catAx>
      <c:valAx>
        <c:axId val="3994053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9831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{04672B0C-F450-49F4-BD9E-E9267642CBF6}</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{F7CE3C6E-F6AA-4DFF-B734-EE44B4951235}</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{FF3CAA30-1099-40B2-B8B6-38470B2D7029}</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{EDA7AF34-A76A-4A5C-AA95-C79D45A5B144}</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{B18118A1-40D0-4878-93D5-DC3725BA380B}</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54.1</c:v>
                </c:pt>
              </c:numCache>
            </c:numRef>
          </c:xVal>
          <c:yVal>
            <c:numRef>
              <c:f>公会計指標分析・財政指標組合せ分析表!$K$51:$O$51</c:f>
              <c:numCache>
                <c:formatCode>#,##0.0;"▲ "#,##0.0</c:formatCode>
                <c:ptCount val="5"/>
                <c:pt idx="3">
                  <c:v>125.7</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{BCC7521C-7130-4AAF-A8ED-CE788CED3BFE}</c15:txfldGUID>
                      <c15:f>公会計指標分析・財政指標組合せ分析表!$K$50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{3BAC738A-6877-479F-A17F-874A7944BAC8}</c15:txfldGUID>
                      <c15:f>公会計指標分析・財政指標組合せ分析表!$L$50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{3D0F6391-EAFF-495C-ADA9-F1502AF1DB5C}</c15:txfldGUID>
                      <c15:f>公会計指標分析・財政指標組合せ分析表!$M$50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{08E6DCA9-29A7-4817-AB8A-A116CA426B82}</c15:txfldGUID>
                      <c15:f>公会計指標分析・財政指標組合せ分析表!$N$50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{2A70A200-E245-4621-B675-70F8206E3D79}</c15:txfldGUID>
                      <c15:f>公会計指標分析・財政指標組合せ分析表!$O$50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56.2</c:v>
                </c:pt>
              </c:numCache>
            </c:numRef>
          </c:xVal>
          <c:yVal>
            <c:numRef>
              <c:f>公会計指標分析・財政指標組合せ分析表!$K$55:$O$55</c:f>
              <c:numCache>
                <c:formatCode>#,##0.0;"▲ "#,##0.0</c:formatCode>
                <c:ptCount val="5"/>
                <c:pt idx="3">
                  <c:v>0.8</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95254528"/>
        <c:axId val="400376720"/>
      </c:scatterChart>
      <c:valAx>
        <c:axId val="395254528"/>
        <c:scaling>
          <c:orientation val="minMax"/>
          <c:max val="56.4"/>
          <c:min val="53.9"/>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00376720"/>
        <c:crosses val="autoZero"/>
        <c:crossBetween val="midCat"/>
      </c:valAx>
      <c:valAx>
        <c:axId val="400376720"/>
        <c:scaling>
          <c:orientation val="minMax"/>
          <c:max val="15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95254528"/>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3304684953596487E-2"/>
                </c:manualLayout>
              </c:layout>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{B31016CE-4AC0-4DD3-940F-6578DA32CDCF}</c15:txfldGUID>
                      <c15:f>公会計指標分析・財政指標組合せ分析表!$K$72</c15:f>
                      <c15:dlblFieldTableCache>
                        <c:ptCount val="1"/>
                        <c:pt idx="0">
                          <c:v>H24</c:v>
                        </c:pt>
                      </c15:dlblFieldTableCache>
                    </c15:dlblFTEntry>
                  </c15:dlblFieldTable>
                  <c15:showDataLabelsRange val="0"/>
                </c:ext>
              </c:extLst>
            </c:dLbl>
            <c:dLbl>
              <c:idx val="1"/>
              <c:layout>
                <c:manualLayout>
                  <c:x val="0"/>
                  <c:y val="2.4902646973049936E-2"/>
                </c:manualLayout>
              </c:layout>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{ED0154D6-1426-4FC9-9EE2-FFE9270AB9AE}</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{F89A3FB3-3A36-410A-AD8B-8485E43B44F8}</c15:txfldGUID>
                      <c15:f>公会計指標分析・財政指標組合せ分析表!$M$72</c15:f>
                      <c15:dlblFieldTableCache>
                        <c:ptCount val="1"/>
                        <c:pt idx="0">
                          <c:v>H26</c:v>
                        </c:pt>
                      </c15:dlblFieldTableCache>
                    </c15:dlblFTEntry>
                  </c15:dlblFieldTable>
                  <c15:showDataLabelsRange val="0"/>
                </c:ext>
              </c:extLst>
            </c:dLbl>
            <c:dLbl>
              <c:idx val="3"/>
              <c:layout>
                <c:manualLayout>
                  <c:x val="0"/>
                  <c:y val="-3.4159847666100564E-2"/>
                </c:manualLayout>
              </c:layout>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{5B31415F-98BF-4282-9CE1-3D211ABBC0FA}</c15:txfldGUID>
                      <c15:f>公会計指標分析・財政指標組合せ分析表!$N$72</c15:f>
                      <c15:dlblFieldTableCache>
                        <c:ptCount val="1"/>
                        <c:pt idx="0">
                          <c:v>H27</c:v>
                        </c:pt>
                      </c15:dlblFieldTableCache>
                    </c15:dlblFTEntry>
                  </c15:dlblFieldTable>
                  <c15:showDataLabelsRange val="0"/>
                </c:ext>
              </c:extLst>
            </c:dLbl>
            <c:dLbl>
              <c:idx val="4"/>
              <c:layout>
                <c:manualLayout>
                  <c:x val="0"/>
                  <c:y val="-4.0447395056010154E-3"/>
                </c:manualLayout>
              </c:layout>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{1CCDEA5E-FF86-4AEE-9354-482A62746AB1}</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13.3</c:v>
                </c:pt>
                <c:pt idx="1">
                  <c:v>13.4</c:v>
                </c:pt>
                <c:pt idx="2">
                  <c:v>13.1</c:v>
                </c:pt>
                <c:pt idx="3">
                  <c:v>13.2</c:v>
                </c:pt>
                <c:pt idx="4">
                  <c:v>13.3</c:v>
                </c:pt>
              </c:numCache>
            </c:numRef>
          </c:xVal>
          <c:yVal>
            <c:numRef>
              <c:f>公会計指標分析・財政指標組合せ分析表!$K$73:$O$73</c:f>
              <c:numCache>
                <c:formatCode>#,##0.0;"▲ "#,##0.0</c:formatCode>
                <c:ptCount val="5"/>
                <c:pt idx="0">
                  <c:v>118.8</c:v>
                </c:pt>
                <c:pt idx="1">
                  <c:v>112.8</c:v>
                </c:pt>
                <c:pt idx="2">
                  <c:v>150.6</c:v>
                </c:pt>
                <c:pt idx="3">
                  <c:v>125.7</c:v>
                </c:pt>
                <c:pt idx="4">
                  <c:v>123.7</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{7E1E06FF-DD93-4237-9A76-386BBF77A133}</c15:txfldGUID>
                      <c15:f>公会計指標分析・財政指標組合せ分析表!$K$72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{E89DE2F8-F684-4DAD-8E8E-FFC5EE075E72}</c15:txfldGUID>
                      <c15:f>公会計指標分析・財政指標組合せ分析表!$L$72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{BDA4A833-6987-4542-9724-36099B677FD3}</c15:txfldGUID>
                      <c15:f>公会計指標分析・財政指標組合せ分析表!$M$72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{5ADEF0CA-2D9E-47DA-9B8B-408E12F5EA66}</c15:txfldGUID>
                      <c15:f>公会計指標分析・財政指標組合せ分析表!$N$72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{FE0F1DE0-FBEB-4DAF-BF4B-F219A4A3E224}</c15:txfldGUID>
                      <c15:f>公会計指標分析・財政指標組合せ分析表!$O$72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11.4</c:v>
                </c:pt>
                <c:pt idx="1">
                  <c:v>10.5</c:v>
                </c:pt>
                <c:pt idx="2">
                  <c:v>9.5</c:v>
                </c:pt>
                <c:pt idx="3">
                  <c:v>8.1</c:v>
                </c:pt>
                <c:pt idx="4">
                  <c:v>8.6</c:v>
                </c:pt>
              </c:numCache>
            </c:numRef>
          </c:xVal>
          <c:yVal>
            <c:numRef>
              <c:f>公会計指標分析・財政指標組合せ分析表!$K$77:$O$77</c:f>
              <c:numCache>
                <c:formatCode>#,##0.0;"▲ "#,##0.0</c:formatCode>
                <c:ptCount val="5"/>
                <c:pt idx="0">
                  <c:v>28.4</c:v>
                </c:pt>
                <c:pt idx="1">
                  <c:v>20.5</c:v>
                </c:pt>
                <c:pt idx="2">
                  <c:v>17.899999999999999</c:v>
                </c:pt>
                <c:pt idx="3">
                  <c:v>0.8</c:v>
                </c:pt>
                <c:pt idx="4">
                  <c:v>25.4</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401296688"/>
        <c:axId val="186595464"/>
      </c:scatterChart>
      <c:valAx>
        <c:axId val="401296688"/>
        <c:scaling>
          <c:orientation val="minMax"/>
          <c:max val="13.9"/>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6595464"/>
        <c:crosses val="autoZero"/>
        <c:crossBetween val="midCat"/>
      </c:valAx>
      <c:valAx>
        <c:axId val="186595464"/>
        <c:scaling>
          <c:orientation val="minMax"/>
          <c:max val="18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01296688"/>
        <c:crosses val="autoZero"/>
        <c:crossBetween val="midCat"/>
        <c:majorUnit val="20"/>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16</a:t>
          </a:r>
          <a:r>
            <a:rPr kumimoji="1" lang="ja-JP" altLang="en-US" sz="1200">
              <a:latin typeface="ＭＳ ゴシック" pitchFamily="49" charset="-128"/>
              <a:ea typeface="ＭＳ ゴシック" pitchFamily="49" charset="-128"/>
            </a:rPr>
            <a:t>年度をピークに減少傾向であったが、明治百年通りにぎわい創出事業などの地方債を財源とした大型事業により平成</a:t>
          </a:r>
          <a:r>
            <a:rPr kumimoji="1" lang="en-US" altLang="ja-JP" sz="1200">
              <a:latin typeface="ＭＳ ゴシック" pitchFamily="49" charset="-128"/>
              <a:ea typeface="ＭＳ ゴシック" pitchFamily="49" charset="-128"/>
            </a:rPr>
            <a:t>27</a:t>
          </a:r>
          <a:r>
            <a:rPr kumimoji="1" lang="ja-JP" altLang="en-US" sz="1200">
              <a:latin typeface="ＭＳ ゴシック" pitchFamily="49" charset="-128"/>
              <a:ea typeface="ＭＳ ゴシック" pitchFamily="49" charset="-128"/>
            </a:rPr>
            <a:t>年度から平成</a:t>
          </a:r>
          <a:r>
            <a:rPr kumimoji="1" lang="en-US" altLang="ja-JP" sz="1200">
              <a:latin typeface="ＭＳ ゴシック" pitchFamily="49" charset="-128"/>
              <a:ea typeface="ＭＳ ゴシック" pitchFamily="49" charset="-128"/>
            </a:rPr>
            <a:t>33</a:t>
          </a:r>
          <a:r>
            <a:rPr kumimoji="1" lang="ja-JP" altLang="en-US" sz="1200">
              <a:latin typeface="ＭＳ ゴシック" pitchFamily="49" charset="-128"/>
              <a:ea typeface="ＭＳ ゴシック" pitchFamily="49" charset="-128"/>
            </a:rPr>
            <a:t>年度まで増加傾向となる見通しである。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○公営企業債の元利償還金に対する繰入金</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水道事業会計において、平成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年度から砂子沢ダム浄水場建設による減価償却費の増により、資本費が大幅増となったことから基準内繰入金の高料金対策に要する経費が増加している。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○今後の対応</a:t>
          </a:r>
          <a:endParaRPr kumimoji="1" lang="en-US" altLang="ja-JP" sz="1200">
            <a:latin typeface="ＭＳ ゴシック" pitchFamily="49" charset="-128"/>
            <a:ea typeface="ＭＳ ゴシック" pitchFamily="49" charset="-128"/>
          </a:endParaRPr>
        </a:p>
        <a:p>
          <a:r>
            <a:rPr kumimoji="1" lang="ja-JP" altLang="ja-JP" sz="1200">
              <a:solidFill>
                <a:schemeClr val="dk1"/>
              </a:solidFill>
              <a:effectLst/>
              <a:latin typeface="+mn-lt"/>
              <a:ea typeface="+mn-ea"/>
              <a:cs typeface="+mn-cs"/>
            </a:rPr>
            <a:t>明治百年通りにぎわい創出事業など</a:t>
          </a:r>
          <a:r>
            <a:rPr kumimoji="1" lang="ja-JP" altLang="en-US" sz="1200">
              <a:solidFill>
                <a:schemeClr val="dk1"/>
              </a:solidFill>
              <a:effectLst/>
              <a:latin typeface="+mn-lt"/>
              <a:ea typeface="+mn-ea"/>
              <a:cs typeface="+mn-cs"/>
            </a:rPr>
            <a:t>の</a:t>
          </a:r>
          <a:r>
            <a:rPr kumimoji="1" lang="ja-JP" altLang="en-US" sz="1200">
              <a:latin typeface="ＭＳ ゴシック" pitchFamily="49" charset="-128"/>
              <a:ea typeface="ＭＳ ゴシック" pitchFamily="49" charset="-128"/>
            </a:rPr>
            <a:t>大規模な投資的事業の実施や公営企業債への繰入金の増大等が見込まれることから、新規発行を抑制し財政の健全化に取り組んでいく。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950" b="0" i="0" baseline="0">
              <a:solidFill>
                <a:schemeClr val="dk1"/>
              </a:solidFill>
              <a:effectLst/>
              <a:latin typeface="+mn-lt"/>
              <a:ea typeface="+mn-ea"/>
              <a:cs typeface="+mn-cs"/>
            </a:rPr>
            <a:t>○一般会計等に係る地方債残高</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平成２３年度～平成２</a:t>
          </a:r>
          <a:r>
            <a:rPr lang="ja-JP" altLang="en-US" sz="950" b="0" i="0" baseline="0">
              <a:solidFill>
                <a:schemeClr val="dk1"/>
              </a:solidFill>
              <a:effectLst/>
              <a:latin typeface="+mn-lt"/>
              <a:ea typeface="+mn-ea"/>
              <a:cs typeface="+mn-cs"/>
            </a:rPr>
            <a:t>９</a:t>
          </a:r>
          <a:r>
            <a:rPr lang="ja-JP" altLang="ja-JP" sz="950" b="0" i="0" baseline="0">
              <a:solidFill>
                <a:schemeClr val="dk1"/>
              </a:solidFill>
              <a:effectLst/>
              <a:latin typeface="+mn-lt"/>
              <a:ea typeface="+mn-ea"/>
              <a:cs typeface="+mn-cs"/>
            </a:rPr>
            <a:t>年度にかけて地方債を財源とする大規模な投資的事業（明治百年通りにぎわい創出事業等）が実施・</a:t>
          </a:r>
          <a:r>
            <a:rPr lang="ja-JP" altLang="en-US" sz="950" b="0" i="0" baseline="0">
              <a:solidFill>
                <a:schemeClr val="dk1"/>
              </a:solidFill>
              <a:effectLst/>
              <a:latin typeface="+mn-lt"/>
              <a:ea typeface="+mn-ea"/>
              <a:cs typeface="+mn-cs"/>
            </a:rPr>
            <a:t>継続中であり</a:t>
          </a:r>
          <a:r>
            <a:rPr lang="ja-JP" altLang="ja-JP" sz="950" b="0" i="0" baseline="0">
              <a:solidFill>
                <a:schemeClr val="dk1"/>
              </a:solidFill>
              <a:effectLst/>
              <a:latin typeface="+mn-lt"/>
              <a:ea typeface="+mn-ea"/>
              <a:cs typeface="+mn-cs"/>
            </a:rPr>
            <a:t>、今後は地方債残高の増蒿が見込まれるため、</a:t>
          </a:r>
          <a:r>
            <a:rPr lang="ja-JP" altLang="en-US" sz="950" b="0" i="0" baseline="0">
              <a:solidFill>
                <a:schemeClr val="dk1"/>
              </a:solidFill>
              <a:effectLst/>
              <a:latin typeface="+mn-lt"/>
              <a:ea typeface="+mn-ea"/>
              <a:cs typeface="+mn-cs"/>
            </a:rPr>
            <a:t>小坂町総合計画などの中長期計画の毎年度見直しを実施し、緊急かつ優先度の高い事業を</a:t>
          </a:r>
          <a:r>
            <a:rPr kumimoji="1" lang="ja-JP" altLang="ja-JP" sz="950">
              <a:solidFill>
                <a:schemeClr val="dk1"/>
              </a:solidFill>
              <a:effectLst/>
              <a:latin typeface="+mn-lt"/>
              <a:ea typeface="+mn-ea"/>
              <a:cs typeface="+mn-cs"/>
            </a:rPr>
            <a:t>峻別し</a:t>
          </a:r>
          <a:r>
            <a:rPr kumimoji="1" lang="ja-JP" altLang="en-US" sz="950">
              <a:solidFill>
                <a:schemeClr val="dk1"/>
              </a:solidFill>
              <a:effectLst/>
              <a:latin typeface="+mn-lt"/>
              <a:ea typeface="+mn-ea"/>
              <a:cs typeface="+mn-cs"/>
            </a:rPr>
            <a:t>、</a:t>
          </a:r>
          <a:r>
            <a:rPr lang="ja-JP" altLang="ja-JP" sz="950" b="0" i="0" baseline="0">
              <a:solidFill>
                <a:schemeClr val="dk1"/>
              </a:solidFill>
              <a:effectLst/>
              <a:latin typeface="+mn-lt"/>
              <a:ea typeface="+mn-ea"/>
              <a:cs typeface="+mn-cs"/>
            </a:rPr>
            <a:t>地方債の発行</a:t>
          </a:r>
          <a:r>
            <a:rPr lang="ja-JP" altLang="en-US" sz="950" b="0" i="0" baseline="0">
              <a:solidFill>
                <a:schemeClr val="dk1"/>
              </a:solidFill>
              <a:effectLst/>
              <a:latin typeface="+mn-lt"/>
              <a:ea typeface="+mn-ea"/>
              <a:cs typeface="+mn-cs"/>
            </a:rPr>
            <a:t>抑制を図る</a:t>
          </a:r>
          <a:r>
            <a:rPr lang="ja-JP" altLang="ja-JP" sz="950" b="0" i="0" baseline="0">
              <a:solidFill>
                <a:schemeClr val="dk1"/>
              </a:solidFill>
              <a:effectLst/>
              <a:latin typeface="+mn-lt"/>
              <a:ea typeface="+mn-ea"/>
              <a:cs typeface="+mn-cs"/>
            </a:rPr>
            <a:t>。</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○公営企業債等繰入見込額</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水道事業会計において、県営砂子沢ダムに係る浄水場、配水管等の減価償却と償還利子が平成</a:t>
          </a:r>
          <a:r>
            <a:rPr lang="ja-JP" altLang="ja-JP" sz="950" b="0" i="0" baseline="0">
              <a:solidFill>
                <a:schemeClr val="dk1"/>
              </a:solidFill>
              <a:effectLst/>
              <a:latin typeface="ＭＳ ゴシック" panose="020B0609070205080204" pitchFamily="49" charset="-128"/>
              <a:ea typeface="ＭＳ ゴシック" panose="020B0609070205080204" pitchFamily="49" charset="-128"/>
              <a:cs typeface="+mn-cs"/>
            </a:rPr>
            <a:t>２３年度以降に反映されたこと、</a:t>
          </a:r>
          <a:r>
            <a:rPr lang="ja-JP" altLang="en-US" sz="950" b="0" i="0" baseline="0">
              <a:solidFill>
                <a:schemeClr val="dk1"/>
              </a:solidFill>
              <a:effectLst/>
              <a:latin typeface="ＭＳ ゴシック" panose="020B0609070205080204" pitchFamily="49" charset="-128"/>
              <a:ea typeface="ＭＳ ゴシック" panose="020B0609070205080204" pitchFamily="49" charset="-128"/>
              <a:cs typeface="+mn-cs"/>
            </a:rPr>
            <a:t>特に基準内繰入金の高料金対策に要する経費については、前々年度の資本費が算定基礎となるため、平成２５年度から大幅な増となり繰入額が増加となった。</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○組合等負担等見込額</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し尿処理施設・ゴミ処理施設などの建設に伴う地方債が、それぞれ償還終了となっていることから減少してきていたが、平成２５年度から２７年度までの期間で消防庁舎及び消防救急デジタル無線整備を実施していることから増加している</a:t>
          </a:r>
          <a:r>
            <a:rPr lang="en-US" altLang="ja-JP" sz="950" b="0" i="0" baseline="0">
              <a:solidFill>
                <a:schemeClr val="dk1"/>
              </a:solidFill>
              <a:effectLst/>
              <a:latin typeface="+mn-lt"/>
              <a:ea typeface="+mn-ea"/>
              <a:cs typeface="+mn-cs"/>
            </a:rPr>
            <a:t>｡</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平成２７年度からは、関係市との将来負担見直し等により減少となった。</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○将来負担比率の分子</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分子を構成する要素のうち、負担増となる要素の増加により、平成２４年度から分子の合計額が増加に転じた。しかし、平成２</a:t>
          </a:r>
          <a:r>
            <a:rPr lang="ja-JP" altLang="en-US" sz="950" b="0" i="0" baseline="0">
              <a:solidFill>
                <a:schemeClr val="dk1"/>
              </a:solidFill>
              <a:effectLst/>
              <a:latin typeface="+mn-lt"/>
              <a:ea typeface="+mn-ea"/>
              <a:cs typeface="+mn-cs"/>
            </a:rPr>
            <a:t>８</a:t>
          </a:r>
          <a:r>
            <a:rPr lang="ja-JP" altLang="ja-JP" sz="950" b="0" i="0" baseline="0">
              <a:solidFill>
                <a:schemeClr val="dk1"/>
              </a:solidFill>
              <a:effectLst/>
              <a:latin typeface="+mn-lt"/>
              <a:ea typeface="+mn-ea"/>
              <a:cs typeface="+mn-cs"/>
            </a:rPr>
            <a:t>年度で充当可能基金が</a:t>
          </a:r>
          <a:r>
            <a:rPr lang="ja-JP" altLang="en-US" sz="950" b="0" i="0" baseline="0">
              <a:solidFill>
                <a:schemeClr val="dk1"/>
              </a:solidFill>
              <a:effectLst/>
              <a:latin typeface="+mn-lt"/>
              <a:ea typeface="+mn-ea"/>
              <a:cs typeface="+mn-cs"/>
            </a:rPr>
            <a:t>減少</a:t>
          </a:r>
          <a:r>
            <a:rPr lang="ja-JP" altLang="ja-JP" sz="950" b="0" i="0" baseline="0">
              <a:solidFill>
                <a:schemeClr val="dk1"/>
              </a:solidFill>
              <a:effectLst/>
              <a:latin typeface="+mn-lt"/>
              <a:ea typeface="+mn-ea"/>
              <a:cs typeface="+mn-cs"/>
            </a:rPr>
            <a:t>となったこと等により、対前年度比で分子の合計額が減少した。</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○今後の対応</a:t>
          </a:r>
          <a:endParaRPr lang="ja-JP" altLang="ja-JP" sz="950">
            <a:effectLst/>
          </a:endParaRPr>
        </a:p>
        <a:p>
          <a:pPr eaLnBrk="1" fontAlgn="auto" latinLnBrk="0" hangingPunct="1"/>
          <a:r>
            <a:rPr lang="ja-JP" altLang="ja-JP" sz="950" b="0" i="0" baseline="0">
              <a:solidFill>
                <a:schemeClr val="dk1"/>
              </a:solidFill>
              <a:effectLst/>
              <a:latin typeface="+mn-lt"/>
              <a:ea typeface="+mn-ea"/>
              <a:cs typeface="+mn-cs"/>
            </a:rPr>
            <a:t>地方債の発行額や公営企業債等繰入見込額の動向に十分注意し、継続して基金の積み増しを行う。</a:t>
          </a:r>
          <a:endParaRPr lang="ja-JP" altLang="ja-JP" sz="950">
            <a:effectLst/>
          </a:endParaRPr>
        </a:p>
        <a:p>
          <a:endParaRPr kumimoji="1" lang="ja-JP" altLang="en-US" sz="95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5,366
5,355
201.70
4,586,173
4,453,507
105,323
2,681,486
5,074,335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123.7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有形固定資産減価償却率は</a:t>
          </a:r>
          <a:r>
            <a:rPr kumimoji="1" lang="en-US" altLang="ja-JP" sz="1100">
              <a:solidFill>
                <a:schemeClr val="dk1"/>
              </a:solidFill>
              <a:effectLst/>
              <a:latin typeface="+mn-lt"/>
              <a:ea typeface="+mn-ea"/>
              <a:cs typeface="+mn-cs"/>
            </a:rPr>
            <a:t>54.1</a:t>
          </a:r>
          <a:r>
            <a:rPr kumimoji="1" lang="ja-JP" altLang="ja-JP" sz="1100">
              <a:solidFill>
                <a:schemeClr val="dk1"/>
              </a:solidFill>
              <a:effectLst/>
              <a:latin typeface="+mn-lt"/>
              <a:ea typeface="+mn-ea"/>
              <a:cs typeface="+mn-cs"/>
            </a:rPr>
            <a:t>％となっており、類似団体と比較し</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低くなっている。道路及び橋りょうについては、定期的な更新を図っているため減価償却率が低くなっているが、建物等については類似団体と比較し、保有する公共施設数が多く、耐用年数が近づいているため減価償却率が高い傾向にある。今後は、公共施設等総合管理計画に基づき、公共施設個別管理計画を策定し、公共施設の統廃合や削減による資産更新費用の削減に努めるほか、計画的な老朽化対策に取り組んでいく。</a:t>
          </a:r>
          <a:endParaRPr lang="ja-JP" altLang="ja-JP">
            <a:effectLst/>
          </a:endParaRPr>
        </a:p>
        <a:p>
          <a:endParaRPr kumimoji="1" lang="ja-JP" altLang="en-US" sz="1100">
            <a:latin typeface="ＭＳ Ｐゴシック"/>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2" name="テキスト ボックス 51"/>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4" name="テキスト ボックス 53"/>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56" name="テキスト ボックス 55"/>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58" name="テキスト ボックス 57"/>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0" name="テキスト ボックス 59"/>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2" name="テキスト ボックス 61"/>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90.0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310036</xdr:colOff>
      <xdr:row>23</xdr:row>
      <xdr:rowOff>134799</xdr:rowOff>
    </xdr:from>
    <xdr:ext cx="410689" cy="225703"/>
    <xdr:sp macro="" textlink="">
      <xdr:nvSpPr>
        <xdr:cNvPr id="64" name="テキスト ボックス 63"/>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57876</xdr:rowOff>
    </xdr:from>
    <xdr:to>
      <xdr:col>3</xdr:col>
      <xdr:colOff>1170940</xdr:colOff>
      <xdr:row>34</xdr:row>
      <xdr:rowOff>128451</xdr:rowOff>
    </xdr:to>
    <xdr:cxnSp macro="">
      <xdr:nvCxnSpPr>
        <xdr:cNvPr id="66" name="直線コネクタ 65"/>
        <xdr:cNvCxnSpPr/>
      </xdr:nvCxnSpPr>
      <xdr:spPr>
        <a:xfrm flipV="1">
          <a:off x="4760595" y="5468076"/>
          <a:ext cx="1270" cy="1270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132278</xdr:rowOff>
    </xdr:from>
    <xdr:ext cx="405111" cy="259045"/>
    <xdr:sp macro="" textlink="">
      <xdr:nvSpPr>
        <xdr:cNvPr id="67" name="有形固定資産減価償却率最小値テキスト"/>
        <xdr:cNvSpPr txBox="1"/>
      </xdr:nvSpPr>
      <xdr:spPr>
        <a:xfrm>
          <a:off x="4813300" y="674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42.1</a:t>
          </a:r>
          <a:endParaRPr kumimoji="1" lang="ja-JP" altLang="en-US" sz="1000" b="1">
            <a:latin typeface="ＭＳ Ｐゴシック"/>
          </a:endParaRPr>
        </a:p>
      </xdr:txBody>
    </xdr:sp>
    <xdr:clientData/>
  </xdr:oneCellAnchor>
  <xdr:twoCellAnchor>
    <xdr:from>
      <xdr:col>3</xdr:col>
      <xdr:colOff>1082675</xdr:colOff>
      <xdr:row>34</xdr:row>
      <xdr:rowOff>128451</xdr:rowOff>
    </xdr:from>
    <xdr:to>
      <xdr:col>3</xdr:col>
      <xdr:colOff>1260475</xdr:colOff>
      <xdr:row>34</xdr:row>
      <xdr:rowOff>128451</xdr:rowOff>
    </xdr:to>
    <xdr:cxnSp macro="">
      <xdr:nvCxnSpPr>
        <xdr:cNvPr id="68" name="直線コネクタ 67"/>
        <xdr:cNvCxnSpPr/>
      </xdr:nvCxnSpPr>
      <xdr:spPr>
        <a:xfrm>
          <a:off x="4673600" y="673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4553</xdr:rowOff>
    </xdr:from>
    <xdr:ext cx="405111" cy="259045"/>
    <xdr:sp macro="" textlink="">
      <xdr:nvSpPr>
        <xdr:cNvPr id="69" name="有形固定資産減価償却率最大値テキスト"/>
        <xdr:cNvSpPr txBox="1"/>
      </xdr:nvSpPr>
      <xdr:spPr>
        <a:xfrm>
          <a:off x="4813300" y="5243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83.3</a:t>
          </a:r>
          <a:endParaRPr kumimoji="1" lang="ja-JP" altLang="en-US" sz="1000" b="1">
            <a:latin typeface="ＭＳ Ｐゴシック"/>
          </a:endParaRPr>
        </a:p>
      </xdr:txBody>
    </xdr:sp>
    <xdr:clientData/>
  </xdr:oneCellAnchor>
  <xdr:twoCellAnchor>
    <xdr:from>
      <xdr:col>3</xdr:col>
      <xdr:colOff>1082675</xdr:colOff>
      <xdr:row>27</xdr:row>
      <xdr:rowOff>57876</xdr:rowOff>
    </xdr:from>
    <xdr:to>
      <xdr:col>3</xdr:col>
      <xdr:colOff>1260475</xdr:colOff>
      <xdr:row>27</xdr:row>
      <xdr:rowOff>57876</xdr:rowOff>
    </xdr:to>
    <xdr:cxnSp macro="">
      <xdr:nvCxnSpPr>
        <xdr:cNvPr id="70" name="直線コネクタ 69"/>
        <xdr:cNvCxnSpPr/>
      </xdr:nvCxnSpPr>
      <xdr:spPr>
        <a:xfrm>
          <a:off x="4673600" y="546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31</xdr:row>
      <xdr:rowOff>169471</xdr:rowOff>
    </xdr:from>
    <xdr:ext cx="405111" cy="259045"/>
    <xdr:sp macro="" textlink="">
      <xdr:nvSpPr>
        <xdr:cNvPr id="71" name="有形固定資産減価償却率平均値テキスト"/>
        <xdr:cNvSpPr txBox="1"/>
      </xdr:nvSpPr>
      <xdr:spPr>
        <a:xfrm>
          <a:off x="4813300" y="62654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32</xdr:row>
      <xdr:rowOff>19594</xdr:rowOff>
    </xdr:from>
    <xdr:to>
      <xdr:col>3</xdr:col>
      <xdr:colOff>1222375</xdr:colOff>
      <xdr:row>32</xdr:row>
      <xdr:rowOff>121194</xdr:rowOff>
    </xdr:to>
    <xdr:sp macro="" textlink="">
      <xdr:nvSpPr>
        <xdr:cNvPr id="72" name="フローチャート : 判断 71"/>
        <xdr:cNvSpPr/>
      </xdr:nvSpPr>
      <xdr:spPr>
        <a:xfrm>
          <a:off x="4711700" y="628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157117</xdr:rowOff>
    </xdr:from>
    <xdr:to>
      <xdr:col>3</xdr:col>
      <xdr:colOff>511175</xdr:colOff>
      <xdr:row>32</xdr:row>
      <xdr:rowOff>87267</xdr:rowOff>
    </xdr:to>
    <xdr:sp macro="" textlink="">
      <xdr:nvSpPr>
        <xdr:cNvPr id="73" name="フローチャート : 判断 72"/>
        <xdr:cNvSpPr/>
      </xdr:nvSpPr>
      <xdr:spPr>
        <a:xfrm>
          <a:off x="4000500" y="625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32</xdr:row>
      <xdr:rowOff>50437</xdr:rowOff>
    </xdr:from>
    <xdr:to>
      <xdr:col>3</xdr:col>
      <xdr:colOff>511175</xdr:colOff>
      <xdr:row>32</xdr:row>
      <xdr:rowOff>152037</xdr:rowOff>
    </xdr:to>
    <xdr:sp macro="" textlink="">
      <xdr:nvSpPr>
        <xdr:cNvPr id="79" name="円/楕円 78"/>
        <xdr:cNvSpPr/>
      </xdr:nvSpPr>
      <xdr:spPr>
        <a:xfrm>
          <a:off x="40005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30</xdr:row>
      <xdr:rowOff>103794</xdr:rowOff>
    </xdr:from>
    <xdr:ext cx="405111" cy="259045"/>
    <xdr:sp macro="" textlink="">
      <xdr:nvSpPr>
        <xdr:cNvPr id="80" name="n_1aveValue有形固定資産減価償却率"/>
        <xdr:cNvSpPr txBox="1"/>
      </xdr:nvSpPr>
      <xdr:spPr>
        <a:xfrm>
          <a:off x="3836043" y="602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3</xdr:col>
      <xdr:colOff>245118</xdr:colOff>
      <xdr:row>32</xdr:row>
      <xdr:rowOff>143164</xdr:rowOff>
    </xdr:from>
    <xdr:ext cx="405111" cy="259045"/>
    <xdr:sp macro="" textlink="">
      <xdr:nvSpPr>
        <xdr:cNvPr id="81" name="n_1mainValue有形固定資産減価償却率"/>
        <xdr:cNvSpPr txBox="1"/>
      </xdr:nvSpPr>
      <xdr:spPr>
        <a:xfrm>
          <a:off x="3836043" y="641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54.1</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2" name="正方形/長方形 8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3" name="正方形/長方形 82"/>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4" name="正方形/長方形 83"/>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5" name="正方形/長方形 8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6" name="正方形/長方形 8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7" name="正方形/長方形 8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8" name="テキスト ボックス 8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9" name="正方形/長方形 88"/>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0" name="正方形/長方形 8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1" name="正方形/長方形 9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2" name="テキスト ボックス 9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3" name="テキスト ボックス 9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4" name="テキスト ボックス 9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5" name="テキスト ボックス 9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5,366
5,355
201.70
4,586,173
4,453,507
105,323
2,681,486
5,074,335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123.7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53.3</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59055</xdr:rowOff>
    </xdr:from>
    <xdr:to>
      <xdr:col>6</xdr:col>
      <xdr:colOff>510540</xdr:colOff>
      <xdr:row>40</xdr:row>
      <xdr:rowOff>76200</xdr:rowOff>
    </xdr:to>
    <xdr:cxnSp macro="">
      <xdr:nvCxnSpPr>
        <xdr:cNvPr id="57" name="直線コネクタ 56"/>
        <xdr:cNvCxnSpPr/>
      </xdr:nvCxnSpPr>
      <xdr:spPr>
        <a:xfrm flipV="1">
          <a:off x="4634865" y="5716905"/>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80027</xdr:rowOff>
    </xdr:from>
    <xdr:ext cx="405111" cy="259045"/>
    <xdr:sp macro="" textlink="">
      <xdr:nvSpPr>
        <xdr:cNvPr id="58" name="【道路】&#10;有形固定資産減価償却率最小値テキスト"/>
        <xdr:cNvSpPr txBox="1"/>
      </xdr:nvSpPr>
      <xdr:spPr>
        <a:xfrm>
          <a:off x="4724400" y="693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36.0</a:t>
          </a:r>
          <a:endParaRPr kumimoji="1" lang="ja-JP" altLang="en-US" sz="1000" b="1">
            <a:latin typeface="ＭＳ Ｐゴシック"/>
          </a:endParaRPr>
        </a:p>
      </xdr:txBody>
    </xdr:sp>
    <xdr:clientData/>
  </xdr:oneCellAnchor>
  <xdr:twoCellAnchor>
    <xdr:from>
      <xdr:col>6</xdr:col>
      <xdr:colOff>422275</xdr:colOff>
      <xdr:row>40</xdr:row>
      <xdr:rowOff>76200</xdr:rowOff>
    </xdr:from>
    <xdr:to>
      <xdr:col>6</xdr:col>
      <xdr:colOff>600075</xdr:colOff>
      <xdr:row>40</xdr:row>
      <xdr:rowOff>76200</xdr:rowOff>
    </xdr:to>
    <xdr:cxnSp macro="">
      <xdr:nvCxnSpPr>
        <xdr:cNvPr id="59" name="直線コネクタ 58"/>
        <xdr:cNvCxnSpPr/>
      </xdr:nvCxnSpPr>
      <xdr:spPr>
        <a:xfrm>
          <a:off x="4546600" y="693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5732</xdr:rowOff>
    </xdr:from>
    <xdr:ext cx="405111" cy="259045"/>
    <xdr:sp macro="" textlink="">
      <xdr:nvSpPr>
        <xdr:cNvPr id="60" name="【道路】&#10;有形固定資産減価償却率最大値テキスト"/>
        <xdr:cNvSpPr txBox="1"/>
      </xdr:nvSpPr>
      <xdr:spPr>
        <a:xfrm>
          <a:off x="4724400" y="5492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6</xdr:col>
      <xdr:colOff>422275</xdr:colOff>
      <xdr:row>33</xdr:row>
      <xdr:rowOff>59055</xdr:rowOff>
    </xdr:from>
    <xdr:to>
      <xdr:col>6</xdr:col>
      <xdr:colOff>600075</xdr:colOff>
      <xdr:row>33</xdr:row>
      <xdr:rowOff>59055</xdr:rowOff>
    </xdr:to>
    <xdr:cxnSp macro="">
      <xdr:nvCxnSpPr>
        <xdr:cNvPr id="61" name="直線コネクタ 60"/>
        <xdr:cNvCxnSpPr/>
      </xdr:nvCxnSpPr>
      <xdr:spPr>
        <a:xfrm>
          <a:off x="4546600" y="571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150512</xdr:rowOff>
    </xdr:from>
    <xdr:ext cx="405111" cy="259045"/>
    <xdr:sp macro="" textlink="">
      <xdr:nvSpPr>
        <xdr:cNvPr id="62" name="【道路】&#10;有形固定資産減価償却率平均値テキスト"/>
        <xdr:cNvSpPr txBox="1"/>
      </xdr:nvSpPr>
      <xdr:spPr>
        <a:xfrm>
          <a:off x="47244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635</xdr:rowOff>
    </xdr:from>
    <xdr:to>
      <xdr:col>6</xdr:col>
      <xdr:colOff>561975</xdr:colOff>
      <xdr:row>38</xdr:row>
      <xdr:rowOff>102235</xdr:rowOff>
    </xdr:to>
    <xdr:sp macro="" textlink="">
      <xdr:nvSpPr>
        <xdr:cNvPr id="63" name="フローチャート :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2540</xdr:rowOff>
    </xdr:from>
    <xdr:to>
      <xdr:col>5</xdr:col>
      <xdr:colOff>409575</xdr:colOff>
      <xdr:row>38</xdr:row>
      <xdr:rowOff>104140</xdr:rowOff>
    </xdr:to>
    <xdr:sp macro="" textlink="">
      <xdr:nvSpPr>
        <xdr:cNvPr id="64" name="フローチャート : 判断 63"/>
        <xdr:cNvSpPr/>
      </xdr:nvSpPr>
      <xdr:spPr>
        <a:xfrm>
          <a:off x="3746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41</xdr:row>
      <xdr:rowOff>82550</xdr:rowOff>
    </xdr:from>
    <xdr:to>
      <xdr:col>5</xdr:col>
      <xdr:colOff>409575</xdr:colOff>
      <xdr:row>42</xdr:row>
      <xdr:rowOff>12700</xdr:rowOff>
    </xdr:to>
    <xdr:sp macro="" textlink="">
      <xdr:nvSpPr>
        <xdr:cNvPr id="70" name="円/楕円 69"/>
        <xdr:cNvSpPr/>
      </xdr:nvSpPr>
      <xdr:spPr>
        <a:xfrm>
          <a:off x="3746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120667</xdr:rowOff>
    </xdr:from>
    <xdr:ext cx="405111" cy="259045"/>
    <xdr:sp macro="" textlink="">
      <xdr:nvSpPr>
        <xdr:cNvPr id="71" name="n_1aveValue【道路】&#10;有形固定資産減価償却率"/>
        <xdr:cNvSpPr txBox="1"/>
      </xdr:nvSpPr>
      <xdr:spPr>
        <a:xfrm>
          <a:off x="3582043"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a:t>
          </a:r>
          <a:endParaRPr kumimoji="1" lang="ja-JP" altLang="en-US" sz="1000" b="1">
            <a:solidFill>
              <a:srgbClr val="000080"/>
            </a:solidFill>
            <a:latin typeface="ＭＳ Ｐゴシック"/>
          </a:endParaRPr>
        </a:p>
      </xdr:txBody>
    </xdr:sp>
    <xdr:clientData/>
  </xdr:oneCellAnchor>
  <xdr:oneCellAnchor>
    <xdr:from>
      <xdr:col>5</xdr:col>
      <xdr:colOff>143518</xdr:colOff>
      <xdr:row>42</xdr:row>
      <xdr:rowOff>3827</xdr:rowOff>
    </xdr:from>
    <xdr:ext cx="405111" cy="259045"/>
    <xdr:sp macro="" textlink="">
      <xdr:nvSpPr>
        <xdr:cNvPr id="72" name="n_1mainValue【道路】&#10;有形固定資産減価償却率"/>
        <xdr:cNvSpPr txBox="1"/>
      </xdr:nvSpPr>
      <xdr:spPr>
        <a:xfrm>
          <a:off x="3582043" y="720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17.530</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3" name="直線コネクタ 8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4" name="テキスト ボックス 8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5" name="直線コネクタ 8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39</xdr:row>
      <xdr:rowOff>29227</xdr:rowOff>
    </xdr:from>
    <xdr:ext cx="531299" cy="259045"/>
    <xdr:sp macro="" textlink="">
      <xdr:nvSpPr>
        <xdr:cNvPr id="86" name="テキスト ボックス 8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7" name="直線コネクタ 8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162577</xdr:rowOff>
    </xdr:from>
    <xdr:ext cx="531299" cy="259045"/>
    <xdr:sp macro="" textlink="">
      <xdr:nvSpPr>
        <xdr:cNvPr id="88" name="テキスト ボックス 8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89" name="直線コネクタ 8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124477</xdr:rowOff>
    </xdr:from>
    <xdr:ext cx="531299" cy="259045"/>
    <xdr:sp macro="" textlink="">
      <xdr:nvSpPr>
        <xdr:cNvPr id="90" name="テキスト ボックス 8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1" name="直線コネクタ 9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86377</xdr:rowOff>
    </xdr:from>
    <xdr:ext cx="531299" cy="259045"/>
    <xdr:sp macro="" textlink="">
      <xdr:nvSpPr>
        <xdr:cNvPr id="92" name="テキスト ボックス 9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48277</xdr:rowOff>
    </xdr:from>
    <xdr:ext cx="595419" cy="259045"/>
    <xdr:sp macro="" textlink="">
      <xdr:nvSpPr>
        <xdr:cNvPr id="94" name="テキスト ボックス 93"/>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126854</xdr:rowOff>
    </xdr:from>
    <xdr:to>
      <xdr:col>15</xdr:col>
      <xdr:colOff>180340</xdr:colOff>
      <xdr:row>41</xdr:row>
      <xdr:rowOff>39453</xdr:rowOff>
    </xdr:to>
    <xdr:cxnSp macro="">
      <xdr:nvCxnSpPr>
        <xdr:cNvPr id="96" name="直線コネクタ 95"/>
        <xdr:cNvCxnSpPr/>
      </xdr:nvCxnSpPr>
      <xdr:spPr>
        <a:xfrm flipV="1">
          <a:off x="10476865" y="5613254"/>
          <a:ext cx="0" cy="145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43280</xdr:rowOff>
    </xdr:from>
    <xdr:ext cx="469744" cy="259045"/>
    <xdr:sp macro="" textlink="">
      <xdr:nvSpPr>
        <xdr:cNvPr id="97" name="【道路】&#10;一人当たり延長最小値テキスト"/>
        <xdr:cNvSpPr txBox="1"/>
      </xdr:nvSpPr>
      <xdr:spPr>
        <a:xfrm>
          <a:off x="10566400" y="7072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8.929</a:t>
          </a:r>
          <a:endParaRPr kumimoji="1" lang="ja-JP" altLang="en-US" sz="1000" b="1">
            <a:latin typeface="ＭＳ Ｐゴシック"/>
          </a:endParaRPr>
        </a:p>
      </xdr:txBody>
    </xdr:sp>
    <xdr:clientData/>
  </xdr:oneCellAnchor>
  <xdr:twoCellAnchor>
    <xdr:from>
      <xdr:col>15</xdr:col>
      <xdr:colOff>92075</xdr:colOff>
      <xdr:row>41</xdr:row>
      <xdr:rowOff>39453</xdr:rowOff>
    </xdr:from>
    <xdr:to>
      <xdr:col>15</xdr:col>
      <xdr:colOff>269875</xdr:colOff>
      <xdr:row>41</xdr:row>
      <xdr:rowOff>39453</xdr:rowOff>
    </xdr:to>
    <xdr:cxnSp macro="">
      <xdr:nvCxnSpPr>
        <xdr:cNvPr id="98" name="直線コネクタ 97"/>
        <xdr:cNvCxnSpPr/>
      </xdr:nvCxnSpPr>
      <xdr:spPr>
        <a:xfrm>
          <a:off x="10388600" y="7068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73531</xdr:rowOff>
    </xdr:from>
    <xdr:ext cx="534377" cy="259045"/>
    <xdr:sp macro="" textlink="">
      <xdr:nvSpPr>
        <xdr:cNvPr id="99" name="【道路】&#10;一人当たり延長最大値テキスト"/>
        <xdr:cNvSpPr txBox="1"/>
      </xdr:nvSpPr>
      <xdr:spPr>
        <a:xfrm>
          <a:off x="10566400" y="538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85.341</a:t>
          </a:r>
          <a:endParaRPr kumimoji="1" lang="ja-JP" altLang="en-US" sz="1000" b="1">
            <a:latin typeface="ＭＳ Ｐゴシック"/>
          </a:endParaRPr>
        </a:p>
      </xdr:txBody>
    </xdr:sp>
    <xdr:clientData/>
  </xdr:oneCellAnchor>
  <xdr:twoCellAnchor>
    <xdr:from>
      <xdr:col>15</xdr:col>
      <xdr:colOff>92075</xdr:colOff>
      <xdr:row>32</xdr:row>
      <xdr:rowOff>126854</xdr:rowOff>
    </xdr:from>
    <xdr:to>
      <xdr:col>15</xdr:col>
      <xdr:colOff>269875</xdr:colOff>
      <xdr:row>32</xdr:row>
      <xdr:rowOff>126854</xdr:rowOff>
    </xdr:to>
    <xdr:cxnSp macro="">
      <xdr:nvCxnSpPr>
        <xdr:cNvPr id="100" name="直線コネクタ 99"/>
        <xdr:cNvCxnSpPr/>
      </xdr:nvCxnSpPr>
      <xdr:spPr>
        <a:xfrm>
          <a:off x="10388600" y="5613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37</xdr:row>
      <xdr:rowOff>128890</xdr:rowOff>
    </xdr:from>
    <xdr:ext cx="534377" cy="259045"/>
    <xdr:sp macro="" textlink="">
      <xdr:nvSpPr>
        <xdr:cNvPr id="101" name="【道路】&#10;一人当たり延長平均値テキスト"/>
        <xdr:cNvSpPr txBox="1"/>
      </xdr:nvSpPr>
      <xdr:spPr>
        <a:xfrm>
          <a:off x="10566400" y="64725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36.435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150463</xdr:rowOff>
    </xdr:from>
    <xdr:to>
      <xdr:col>15</xdr:col>
      <xdr:colOff>231775</xdr:colOff>
      <xdr:row>38</xdr:row>
      <xdr:rowOff>80614</xdr:rowOff>
    </xdr:to>
    <xdr:sp macro="" textlink="">
      <xdr:nvSpPr>
        <xdr:cNvPr id="102" name="フローチャート : 判断 101"/>
        <xdr:cNvSpPr/>
      </xdr:nvSpPr>
      <xdr:spPr>
        <a:xfrm>
          <a:off x="10426700" y="649411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104686</xdr:rowOff>
    </xdr:from>
    <xdr:to>
      <xdr:col>14</xdr:col>
      <xdr:colOff>79375</xdr:colOff>
      <xdr:row>39</xdr:row>
      <xdr:rowOff>34836</xdr:rowOff>
    </xdr:to>
    <xdr:sp macro="" textlink="">
      <xdr:nvSpPr>
        <xdr:cNvPr id="103" name="フローチャート : 判断 102"/>
        <xdr:cNvSpPr/>
      </xdr:nvSpPr>
      <xdr:spPr>
        <a:xfrm>
          <a:off x="9588500" y="661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132061</xdr:rowOff>
    </xdr:from>
    <xdr:to>
      <xdr:col>14</xdr:col>
      <xdr:colOff>79375</xdr:colOff>
      <xdr:row>39</xdr:row>
      <xdr:rowOff>62211</xdr:rowOff>
    </xdr:to>
    <xdr:sp macro="" textlink="">
      <xdr:nvSpPr>
        <xdr:cNvPr id="109" name="円/楕円 108"/>
        <xdr:cNvSpPr/>
      </xdr:nvSpPr>
      <xdr:spPr>
        <a:xfrm>
          <a:off x="9588500" y="66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51363</xdr:rowOff>
    </xdr:from>
    <xdr:ext cx="534377" cy="259045"/>
    <xdr:sp macro="" textlink="">
      <xdr:nvSpPr>
        <xdr:cNvPr id="110" name="n_1aveValue【道路】&#10;一人当たり延長"/>
        <xdr:cNvSpPr txBox="1"/>
      </xdr:nvSpPr>
      <xdr:spPr>
        <a:xfrm>
          <a:off x="9359410" y="639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29.838</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53338</xdr:rowOff>
    </xdr:from>
    <xdr:ext cx="534377" cy="259045"/>
    <xdr:sp macro="" textlink="">
      <xdr:nvSpPr>
        <xdr:cNvPr id="111" name="n_1mainValue【道路】&#10;一人当たり延長"/>
        <xdr:cNvSpPr txBox="1"/>
      </xdr:nvSpPr>
      <xdr:spPr>
        <a:xfrm>
          <a:off x="9359410" y="673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28.401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4" name="テキスト ボックス 123"/>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4" name="テキスト ボックス 133"/>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122465</xdr:rowOff>
    </xdr:from>
    <xdr:to>
      <xdr:col>6</xdr:col>
      <xdr:colOff>510540</xdr:colOff>
      <xdr:row>64</xdr:row>
      <xdr:rowOff>160020</xdr:rowOff>
    </xdr:to>
    <xdr:cxnSp macro="">
      <xdr:nvCxnSpPr>
        <xdr:cNvPr id="138" name="直線コネクタ 137"/>
        <xdr:cNvCxnSpPr/>
      </xdr:nvCxnSpPr>
      <xdr:spPr>
        <a:xfrm flipV="1">
          <a:off x="4634865" y="9552215"/>
          <a:ext cx="0" cy="158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163847</xdr:rowOff>
    </xdr:from>
    <xdr:ext cx="405111" cy="259045"/>
    <xdr:sp macro="" textlink="">
      <xdr:nvSpPr>
        <xdr:cNvPr id="139" name="【橋りょう・トンネル】&#10;有形固定資産減価償却率最小値テキスト"/>
        <xdr:cNvSpPr txBox="1"/>
      </xdr:nvSpPr>
      <xdr:spPr>
        <a:xfrm>
          <a:off x="4724400" y="1113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39.1</a:t>
          </a:r>
          <a:endParaRPr kumimoji="1" lang="ja-JP" altLang="en-US" sz="1000" b="1">
            <a:latin typeface="ＭＳ Ｐゴシック"/>
          </a:endParaRPr>
        </a:p>
      </xdr:txBody>
    </xdr:sp>
    <xdr:clientData/>
  </xdr:oneCellAnchor>
  <xdr:twoCellAnchor>
    <xdr:from>
      <xdr:col>6</xdr:col>
      <xdr:colOff>422275</xdr:colOff>
      <xdr:row>64</xdr:row>
      <xdr:rowOff>160020</xdr:rowOff>
    </xdr:from>
    <xdr:to>
      <xdr:col>6</xdr:col>
      <xdr:colOff>600075</xdr:colOff>
      <xdr:row>64</xdr:row>
      <xdr:rowOff>160020</xdr:rowOff>
    </xdr:to>
    <xdr:cxnSp macro="">
      <xdr:nvCxnSpPr>
        <xdr:cNvPr id="140" name="直線コネクタ 139"/>
        <xdr:cNvCxnSpPr/>
      </xdr:nvCxnSpPr>
      <xdr:spPr>
        <a:xfrm>
          <a:off x="4546600" y="1113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69142</xdr:rowOff>
    </xdr:from>
    <xdr:ext cx="405111" cy="259045"/>
    <xdr:sp macro="" textlink="">
      <xdr:nvSpPr>
        <xdr:cNvPr id="141" name="【橋りょう・トンネル】&#10;有形固定資産減価償却率最大値テキスト"/>
        <xdr:cNvSpPr txBox="1"/>
      </xdr:nvSpPr>
      <xdr:spPr>
        <a:xfrm>
          <a:off x="4724400" y="932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6</xdr:col>
      <xdr:colOff>422275</xdr:colOff>
      <xdr:row>55</xdr:row>
      <xdr:rowOff>122465</xdr:rowOff>
    </xdr:from>
    <xdr:to>
      <xdr:col>6</xdr:col>
      <xdr:colOff>600075</xdr:colOff>
      <xdr:row>55</xdr:row>
      <xdr:rowOff>122465</xdr:rowOff>
    </xdr:to>
    <xdr:cxnSp macro="">
      <xdr:nvCxnSpPr>
        <xdr:cNvPr id="142" name="直線コネクタ 141"/>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77850</xdr:rowOff>
    </xdr:from>
    <xdr:ext cx="405111" cy="259045"/>
    <xdr:sp macro="" textlink="">
      <xdr:nvSpPr>
        <xdr:cNvPr id="143" name="【橋りょう・トンネル】&#10;有形固定資産減価償却率平均値テキスト"/>
        <xdr:cNvSpPr txBox="1"/>
      </xdr:nvSpPr>
      <xdr:spPr>
        <a:xfrm>
          <a:off x="4724400" y="1036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60.4</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99423</xdr:rowOff>
    </xdr:from>
    <xdr:to>
      <xdr:col>6</xdr:col>
      <xdr:colOff>561975</xdr:colOff>
      <xdr:row>61</xdr:row>
      <xdr:rowOff>29573</xdr:rowOff>
    </xdr:to>
    <xdr:sp macro="" textlink="">
      <xdr:nvSpPr>
        <xdr:cNvPr id="144" name="フローチャート : 判断 143"/>
        <xdr:cNvSpPr/>
      </xdr:nvSpPr>
      <xdr:spPr>
        <a:xfrm>
          <a:off x="45847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58601</xdr:rowOff>
    </xdr:from>
    <xdr:to>
      <xdr:col>5</xdr:col>
      <xdr:colOff>409575</xdr:colOff>
      <xdr:row>61</xdr:row>
      <xdr:rowOff>160201</xdr:rowOff>
    </xdr:to>
    <xdr:sp macro="" textlink="">
      <xdr:nvSpPr>
        <xdr:cNvPr id="145" name="フローチャート : 判断 144"/>
        <xdr:cNvSpPr/>
      </xdr:nvSpPr>
      <xdr:spPr>
        <a:xfrm>
          <a:off x="3746500" y="1051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35741</xdr:rowOff>
    </xdr:from>
    <xdr:to>
      <xdr:col>5</xdr:col>
      <xdr:colOff>409575</xdr:colOff>
      <xdr:row>63</xdr:row>
      <xdr:rowOff>137341</xdr:rowOff>
    </xdr:to>
    <xdr:sp macro="" textlink="">
      <xdr:nvSpPr>
        <xdr:cNvPr id="151" name="円/楕円 150"/>
        <xdr:cNvSpPr/>
      </xdr:nvSpPr>
      <xdr:spPr>
        <a:xfrm>
          <a:off x="3746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5278</xdr:rowOff>
    </xdr:from>
    <xdr:ext cx="405111" cy="259045"/>
    <xdr:sp macro="" textlink="">
      <xdr:nvSpPr>
        <xdr:cNvPr id="152" name="n_1aveValue【橋りょう・トンネル】&#10;有形固定資産減価償却率"/>
        <xdr:cNvSpPr txBox="1"/>
      </xdr:nvSpPr>
      <xdr:spPr>
        <a:xfrm>
          <a:off x="3582043" y="1029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a:t>
          </a:r>
          <a:endParaRPr kumimoji="1" lang="ja-JP" altLang="en-US" sz="1000" b="1">
            <a:solidFill>
              <a:srgbClr val="000080"/>
            </a:solidFill>
            <a:latin typeface="ＭＳ Ｐゴシック"/>
          </a:endParaRPr>
        </a:p>
      </xdr:txBody>
    </xdr:sp>
    <xdr:clientData/>
  </xdr:oneCellAnchor>
  <xdr:oneCellAnchor>
    <xdr:from>
      <xdr:col>5</xdr:col>
      <xdr:colOff>143518</xdr:colOff>
      <xdr:row>63</xdr:row>
      <xdr:rowOff>128468</xdr:rowOff>
    </xdr:from>
    <xdr:ext cx="405111" cy="259045"/>
    <xdr:sp macro="" textlink="">
      <xdr:nvSpPr>
        <xdr:cNvPr id="153" name="n_1mainValue【橋りょう・トンネル】&#10;有形固定資産減価償却率"/>
        <xdr:cNvSpPr txBox="1"/>
      </xdr:nvSpPr>
      <xdr:spPr>
        <a:xfrm>
          <a:off x="3582043"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167,697</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5" name="テキスト ボックス 164"/>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7" name="テキスト ボックス 166"/>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59</xdr:row>
      <xdr:rowOff>29227</xdr:rowOff>
    </xdr:from>
    <xdr:ext cx="685572" cy="259045"/>
    <xdr:sp macro="" textlink="">
      <xdr:nvSpPr>
        <xdr:cNvPr id="169" name="テキスト ボックス 168"/>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162577</xdr:rowOff>
    </xdr:from>
    <xdr:ext cx="685572" cy="259045"/>
    <xdr:sp macro="" textlink="">
      <xdr:nvSpPr>
        <xdr:cNvPr id="171" name="テキスト ボックス 170"/>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54</xdr:row>
      <xdr:rowOff>124477</xdr:rowOff>
    </xdr:from>
    <xdr:ext cx="685572" cy="259045"/>
    <xdr:sp macro="" textlink="">
      <xdr:nvSpPr>
        <xdr:cNvPr id="173" name="テキスト ボックス 172"/>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75" name="テキスト ボックス 174"/>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134338</xdr:rowOff>
    </xdr:from>
    <xdr:to>
      <xdr:col>15</xdr:col>
      <xdr:colOff>180340</xdr:colOff>
      <xdr:row>63</xdr:row>
      <xdr:rowOff>139178</xdr:rowOff>
    </xdr:to>
    <xdr:cxnSp macro="">
      <xdr:nvCxnSpPr>
        <xdr:cNvPr id="177" name="直線コネクタ 176"/>
        <xdr:cNvCxnSpPr/>
      </xdr:nvCxnSpPr>
      <xdr:spPr>
        <a:xfrm flipV="1">
          <a:off x="10476865" y="9735538"/>
          <a:ext cx="0" cy="1204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143005</xdr:rowOff>
    </xdr:from>
    <xdr:ext cx="599010" cy="259045"/>
    <xdr:sp macro="" textlink="">
      <xdr:nvSpPr>
        <xdr:cNvPr id="178" name="【橋りょう・トンネル】&#10;一人当たり有形固定資産（償却資産）額最小値テキスト"/>
        <xdr:cNvSpPr txBox="1"/>
      </xdr:nvSpPr>
      <xdr:spPr>
        <a:xfrm>
          <a:off x="10566400" y="10944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142,351</a:t>
          </a:r>
          <a:endParaRPr kumimoji="1" lang="ja-JP" altLang="en-US" sz="1000" b="1">
            <a:latin typeface="ＭＳ Ｐゴシック"/>
          </a:endParaRPr>
        </a:p>
      </xdr:txBody>
    </xdr:sp>
    <xdr:clientData/>
  </xdr:oneCellAnchor>
  <xdr:twoCellAnchor>
    <xdr:from>
      <xdr:col>15</xdr:col>
      <xdr:colOff>92075</xdr:colOff>
      <xdr:row>63</xdr:row>
      <xdr:rowOff>139178</xdr:rowOff>
    </xdr:from>
    <xdr:to>
      <xdr:col>15</xdr:col>
      <xdr:colOff>269875</xdr:colOff>
      <xdr:row>63</xdr:row>
      <xdr:rowOff>139178</xdr:rowOff>
    </xdr:to>
    <xdr:cxnSp macro="">
      <xdr:nvCxnSpPr>
        <xdr:cNvPr id="179" name="直線コネクタ 178"/>
        <xdr:cNvCxnSpPr/>
      </xdr:nvCxnSpPr>
      <xdr:spPr>
        <a:xfrm>
          <a:off x="10388600" y="1094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81015</xdr:rowOff>
    </xdr:from>
    <xdr:ext cx="690189" cy="259045"/>
    <xdr:sp macro="" textlink="">
      <xdr:nvSpPr>
        <xdr:cNvPr id="180" name="【橋りょう・トンネル】&#10;一人当たり有形固定資産（償却資産）額最大値テキスト"/>
        <xdr:cNvSpPr txBox="1"/>
      </xdr:nvSpPr>
      <xdr:spPr>
        <a:xfrm>
          <a:off x="10566400" y="95107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1,723,704</a:t>
          </a:r>
          <a:endParaRPr kumimoji="1" lang="ja-JP" altLang="en-US" sz="1000" b="1">
            <a:latin typeface="ＭＳ Ｐゴシック"/>
          </a:endParaRPr>
        </a:p>
      </xdr:txBody>
    </xdr:sp>
    <xdr:clientData/>
  </xdr:oneCellAnchor>
  <xdr:twoCellAnchor>
    <xdr:from>
      <xdr:col>15</xdr:col>
      <xdr:colOff>92075</xdr:colOff>
      <xdr:row>56</xdr:row>
      <xdr:rowOff>134338</xdr:rowOff>
    </xdr:from>
    <xdr:to>
      <xdr:col>15</xdr:col>
      <xdr:colOff>269875</xdr:colOff>
      <xdr:row>56</xdr:row>
      <xdr:rowOff>134338</xdr:rowOff>
    </xdr:to>
    <xdr:cxnSp macro="">
      <xdr:nvCxnSpPr>
        <xdr:cNvPr id="181" name="直線コネクタ 180"/>
        <xdr:cNvCxnSpPr/>
      </xdr:nvCxnSpPr>
      <xdr:spPr>
        <a:xfrm>
          <a:off x="10388600" y="9735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61</xdr:row>
      <xdr:rowOff>94015</xdr:rowOff>
    </xdr:from>
    <xdr:ext cx="599010" cy="259045"/>
    <xdr:sp macro="" textlink="">
      <xdr:nvSpPr>
        <xdr:cNvPr id="182" name="【橋りょう・トンネル】&#10;一人当たり有形固定資産（償却資産）額平均値テキスト"/>
        <xdr:cNvSpPr txBox="1"/>
      </xdr:nvSpPr>
      <xdr:spPr>
        <a:xfrm>
          <a:off x="10566400" y="105524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556,644</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115588</xdr:rowOff>
    </xdr:from>
    <xdr:to>
      <xdr:col>15</xdr:col>
      <xdr:colOff>231775</xdr:colOff>
      <xdr:row>62</xdr:row>
      <xdr:rowOff>45738</xdr:rowOff>
    </xdr:to>
    <xdr:sp macro="" textlink="">
      <xdr:nvSpPr>
        <xdr:cNvPr id="183" name="フローチャート : 判断 182"/>
        <xdr:cNvSpPr/>
      </xdr:nvSpPr>
      <xdr:spPr>
        <a:xfrm>
          <a:off x="10426700" y="1057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142573</xdr:rowOff>
    </xdr:from>
    <xdr:to>
      <xdr:col>14</xdr:col>
      <xdr:colOff>79375</xdr:colOff>
      <xdr:row>62</xdr:row>
      <xdr:rowOff>72723</xdr:rowOff>
    </xdr:to>
    <xdr:sp macro="" textlink="">
      <xdr:nvSpPr>
        <xdr:cNvPr id="184" name="フローチャート : 判断 183"/>
        <xdr:cNvSpPr/>
      </xdr:nvSpPr>
      <xdr:spPr>
        <a:xfrm>
          <a:off x="9588500" y="10601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5" name="テキスト ボックス 18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6" name="テキスト ボックス 18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7" name="テキスト ボックス 18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8" name="テキスト ボックス 18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9" name="テキスト ボックス 18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61</xdr:row>
      <xdr:rowOff>40656</xdr:rowOff>
    </xdr:from>
    <xdr:to>
      <xdr:col>14</xdr:col>
      <xdr:colOff>79375</xdr:colOff>
      <xdr:row>61</xdr:row>
      <xdr:rowOff>142256</xdr:rowOff>
    </xdr:to>
    <xdr:sp macro="" textlink="">
      <xdr:nvSpPr>
        <xdr:cNvPr id="190" name="円/楕円 189"/>
        <xdr:cNvSpPr/>
      </xdr:nvSpPr>
      <xdr:spPr>
        <a:xfrm>
          <a:off x="9588500" y="104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62</xdr:row>
      <xdr:rowOff>63850</xdr:rowOff>
    </xdr:from>
    <xdr:ext cx="599010" cy="259045"/>
    <xdr:sp macro="" textlink="">
      <xdr:nvSpPr>
        <xdr:cNvPr id="191" name="n_1aveValue【橋りょう・トンネル】&#10;一人当たり有形固定資産（償却資産）額"/>
        <xdr:cNvSpPr txBox="1"/>
      </xdr:nvSpPr>
      <xdr:spPr>
        <a:xfrm>
          <a:off x="9327094" y="1069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521,230</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158783</xdr:rowOff>
    </xdr:from>
    <xdr:ext cx="599010" cy="259045"/>
    <xdr:sp macro="" textlink="">
      <xdr:nvSpPr>
        <xdr:cNvPr id="192" name="n_1mainValue【橋りょう・トンネル】&#10;一人当たり有形固定資産（償却資産）額"/>
        <xdr:cNvSpPr txBox="1"/>
      </xdr:nvSpPr>
      <xdr:spPr>
        <a:xfrm>
          <a:off x="9327094" y="1027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654,979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4" name="直線コネクタ 20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5" name="テキスト ボックス 20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6" name="直線コネクタ 20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7" name="テキスト ボックス 20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8" name="直線コネクタ 20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9" name="テキスト ボックス 20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0" name="直線コネクタ 20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1" name="テキスト ボックス 21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97537</xdr:rowOff>
    </xdr:from>
    <xdr:to>
      <xdr:col>6</xdr:col>
      <xdr:colOff>510540</xdr:colOff>
      <xdr:row>85</xdr:row>
      <xdr:rowOff>83820</xdr:rowOff>
    </xdr:to>
    <xdr:cxnSp macro="">
      <xdr:nvCxnSpPr>
        <xdr:cNvPr id="215" name="直線コネクタ 214"/>
        <xdr:cNvCxnSpPr/>
      </xdr:nvCxnSpPr>
      <xdr:spPr>
        <a:xfrm flipV="1">
          <a:off x="4634865" y="13470637"/>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87647</xdr:rowOff>
    </xdr:from>
    <xdr:ext cx="405111" cy="259045"/>
    <xdr:sp macro="" textlink="">
      <xdr:nvSpPr>
        <xdr:cNvPr id="216" name="【公営住宅】&#10;有形固定資産減価償却率最小値テキスト"/>
        <xdr:cNvSpPr txBox="1"/>
      </xdr:nvSpPr>
      <xdr:spPr>
        <a:xfrm>
          <a:off x="47244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45.5</a:t>
          </a:r>
          <a:endParaRPr kumimoji="1" lang="ja-JP" altLang="en-US" sz="1000" b="1">
            <a:latin typeface="ＭＳ Ｐゴシック"/>
          </a:endParaRPr>
        </a:p>
      </xdr:txBody>
    </xdr:sp>
    <xdr:clientData/>
  </xdr:oneCellAnchor>
  <xdr:twoCellAnchor>
    <xdr:from>
      <xdr:col>6</xdr:col>
      <xdr:colOff>422275</xdr:colOff>
      <xdr:row>85</xdr:row>
      <xdr:rowOff>83820</xdr:rowOff>
    </xdr:from>
    <xdr:to>
      <xdr:col>6</xdr:col>
      <xdr:colOff>600075</xdr:colOff>
      <xdr:row>85</xdr:row>
      <xdr:rowOff>83820</xdr:rowOff>
    </xdr:to>
    <xdr:cxnSp macro="">
      <xdr:nvCxnSpPr>
        <xdr:cNvPr id="217" name="直線コネクタ 216"/>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44214</xdr:rowOff>
    </xdr:from>
    <xdr:ext cx="405111" cy="259045"/>
    <xdr:sp macro="" textlink="">
      <xdr:nvSpPr>
        <xdr:cNvPr id="218" name="【公営住宅】&#10;有形固定資産減価償却率最大値テキスト"/>
        <xdr:cNvSpPr txBox="1"/>
      </xdr:nvSpPr>
      <xdr:spPr>
        <a:xfrm>
          <a:off x="4724400" y="1324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97.4</a:t>
          </a:r>
          <a:endParaRPr kumimoji="1" lang="ja-JP" altLang="en-US" sz="1000" b="1">
            <a:latin typeface="ＭＳ Ｐゴシック"/>
          </a:endParaRPr>
        </a:p>
      </xdr:txBody>
    </xdr:sp>
    <xdr:clientData/>
  </xdr:oneCellAnchor>
  <xdr:twoCellAnchor>
    <xdr:from>
      <xdr:col>6</xdr:col>
      <xdr:colOff>422275</xdr:colOff>
      <xdr:row>78</xdr:row>
      <xdr:rowOff>97537</xdr:rowOff>
    </xdr:from>
    <xdr:to>
      <xdr:col>6</xdr:col>
      <xdr:colOff>600075</xdr:colOff>
      <xdr:row>78</xdr:row>
      <xdr:rowOff>97537</xdr:rowOff>
    </xdr:to>
    <xdr:cxnSp macro="">
      <xdr:nvCxnSpPr>
        <xdr:cNvPr id="219" name="直線コネクタ 218"/>
        <xdr:cNvCxnSpPr/>
      </xdr:nvCxnSpPr>
      <xdr:spPr>
        <a:xfrm>
          <a:off x="4546600" y="13470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64025</xdr:rowOff>
    </xdr:from>
    <xdr:ext cx="405111" cy="259045"/>
    <xdr:sp macro="" textlink="">
      <xdr:nvSpPr>
        <xdr:cNvPr id="220" name="【公営住宅】&#10;有形固定資産減価償却率平均値テキスト"/>
        <xdr:cNvSpPr txBox="1"/>
      </xdr:nvSpPr>
      <xdr:spPr>
        <a:xfrm>
          <a:off x="4724400" y="141229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65.7</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85598</xdr:rowOff>
    </xdr:from>
    <xdr:to>
      <xdr:col>6</xdr:col>
      <xdr:colOff>561975</xdr:colOff>
      <xdr:row>83</xdr:row>
      <xdr:rowOff>15748</xdr:rowOff>
    </xdr:to>
    <xdr:sp macro="" textlink="">
      <xdr:nvSpPr>
        <xdr:cNvPr id="221" name="フローチャート : 判断 220"/>
        <xdr:cNvSpPr/>
      </xdr:nvSpPr>
      <xdr:spPr>
        <a:xfrm>
          <a:off x="4584700" y="141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87885</xdr:rowOff>
    </xdr:from>
    <xdr:to>
      <xdr:col>5</xdr:col>
      <xdr:colOff>409575</xdr:colOff>
      <xdr:row>84</xdr:row>
      <xdr:rowOff>18035</xdr:rowOff>
    </xdr:to>
    <xdr:sp macro="" textlink="">
      <xdr:nvSpPr>
        <xdr:cNvPr id="222" name="フローチャート : 判断 221"/>
        <xdr:cNvSpPr/>
      </xdr:nvSpPr>
      <xdr:spPr>
        <a:xfrm>
          <a:off x="3746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23" name="テキスト ボックス 22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4" name="テキスト ボックス 22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5" name="テキスト ボックス 22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6" name="テキスト ボックス 22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7" name="テキスト ボックス 22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79</xdr:row>
      <xdr:rowOff>49022</xdr:rowOff>
    </xdr:from>
    <xdr:to>
      <xdr:col>5</xdr:col>
      <xdr:colOff>409575</xdr:colOff>
      <xdr:row>79</xdr:row>
      <xdr:rowOff>150622</xdr:rowOff>
    </xdr:to>
    <xdr:sp macro="" textlink="">
      <xdr:nvSpPr>
        <xdr:cNvPr id="228" name="円/楕円 227"/>
        <xdr:cNvSpPr/>
      </xdr:nvSpPr>
      <xdr:spPr>
        <a:xfrm>
          <a:off x="3746500" y="1359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9162</xdr:rowOff>
    </xdr:from>
    <xdr:ext cx="405111" cy="259045"/>
    <xdr:sp macro="" textlink="">
      <xdr:nvSpPr>
        <xdr:cNvPr id="229" name="n_1aveValue【公営住宅】&#10;有形固定資産減価償却率"/>
        <xdr:cNvSpPr txBox="1"/>
      </xdr:nvSpPr>
      <xdr:spPr>
        <a:xfrm>
          <a:off x="3582043" y="1441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58.1</a:t>
          </a:r>
          <a:endParaRPr kumimoji="1" lang="ja-JP" altLang="en-US" sz="1000" b="1">
            <a:solidFill>
              <a:srgbClr val="000080"/>
            </a:solidFill>
            <a:latin typeface="ＭＳ Ｐゴシック"/>
          </a:endParaRPr>
        </a:p>
      </xdr:txBody>
    </xdr:sp>
    <xdr:clientData/>
  </xdr:oneCellAnchor>
  <xdr:oneCellAnchor>
    <xdr:from>
      <xdr:col>5</xdr:col>
      <xdr:colOff>143518</xdr:colOff>
      <xdr:row>77</xdr:row>
      <xdr:rowOff>167149</xdr:rowOff>
    </xdr:from>
    <xdr:ext cx="405111" cy="259045"/>
    <xdr:sp macro="" textlink="">
      <xdr:nvSpPr>
        <xdr:cNvPr id="230" name="n_1mainValue【公営住宅】&#10;有形固定資産減価償却率"/>
        <xdr:cNvSpPr txBox="1"/>
      </xdr:nvSpPr>
      <xdr:spPr>
        <a:xfrm>
          <a:off x="3582043" y="1336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0.786</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1" name="直線コネクタ 24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2" name="テキスト ボックス 24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3" name="直線コネクタ 24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4" name="テキスト ボックス 24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5" name="直線コネクタ 24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6" name="テキスト ボックス 24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7" name="直線コネクタ 24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48" name="テキスト ボックス 24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49" name="直線コネクタ 24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0" name="テキスト ボックス 24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1" name="直線コネクタ 25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2" name="テキスト ボックス 25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3" name="直線コネクタ 25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4" name="テキスト ボックス 25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6096</xdr:rowOff>
    </xdr:from>
    <xdr:to>
      <xdr:col>15</xdr:col>
      <xdr:colOff>180340</xdr:colOff>
      <xdr:row>86</xdr:row>
      <xdr:rowOff>52795</xdr:rowOff>
    </xdr:to>
    <xdr:cxnSp macro="">
      <xdr:nvCxnSpPr>
        <xdr:cNvPr id="256" name="直線コネクタ 255"/>
        <xdr:cNvCxnSpPr/>
      </xdr:nvCxnSpPr>
      <xdr:spPr>
        <a:xfrm flipV="1">
          <a:off x="10476865" y="13207746"/>
          <a:ext cx="0" cy="1589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56622</xdr:rowOff>
    </xdr:from>
    <xdr:ext cx="469744" cy="259045"/>
    <xdr:sp macro="" textlink="">
      <xdr:nvSpPr>
        <xdr:cNvPr id="257" name="【公営住宅】&#10;一人当たり面積最小値テキスト"/>
        <xdr:cNvSpPr txBox="1"/>
      </xdr:nvSpPr>
      <xdr:spPr>
        <a:xfrm>
          <a:off x="10566400" y="1480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0.355</a:t>
          </a:r>
          <a:endParaRPr kumimoji="1" lang="ja-JP" altLang="en-US" sz="1000" b="1">
            <a:latin typeface="ＭＳ Ｐゴシック"/>
          </a:endParaRPr>
        </a:p>
      </xdr:txBody>
    </xdr:sp>
    <xdr:clientData/>
  </xdr:oneCellAnchor>
  <xdr:twoCellAnchor>
    <xdr:from>
      <xdr:col>15</xdr:col>
      <xdr:colOff>92075</xdr:colOff>
      <xdr:row>86</xdr:row>
      <xdr:rowOff>52795</xdr:rowOff>
    </xdr:from>
    <xdr:to>
      <xdr:col>15</xdr:col>
      <xdr:colOff>269875</xdr:colOff>
      <xdr:row>86</xdr:row>
      <xdr:rowOff>52795</xdr:rowOff>
    </xdr:to>
    <xdr:cxnSp macro="">
      <xdr:nvCxnSpPr>
        <xdr:cNvPr id="258" name="直線コネクタ 257"/>
        <xdr:cNvCxnSpPr/>
      </xdr:nvCxnSpPr>
      <xdr:spPr>
        <a:xfrm>
          <a:off x="10388600" y="14797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75</xdr:row>
      <xdr:rowOff>124223</xdr:rowOff>
    </xdr:from>
    <xdr:ext cx="469744" cy="259045"/>
    <xdr:sp macro="" textlink="">
      <xdr:nvSpPr>
        <xdr:cNvPr id="259" name="【公営住宅】&#10;一人当たり面積最大値テキスト"/>
        <xdr:cNvSpPr txBox="1"/>
      </xdr:nvSpPr>
      <xdr:spPr>
        <a:xfrm>
          <a:off x="10566400" y="129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5.223</a:t>
          </a:r>
          <a:endParaRPr kumimoji="1" lang="ja-JP" altLang="en-US" sz="1000" b="1">
            <a:latin typeface="ＭＳ Ｐゴシック"/>
          </a:endParaRPr>
        </a:p>
      </xdr:txBody>
    </xdr:sp>
    <xdr:clientData/>
  </xdr:oneCellAnchor>
  <xdr:twoCellAnchor>
    <xdr:from>
      <xdr:col>15</xdr:col>
      <xdr:colOff>92075</xdr:colOff>
      <xdr:row>77</xdr:row>
      <xdr:rowOff>6096</xdr:rowOff>
    </xdr:from>
    <xdr:to>
      <xdr:col>15</xdr:col>
      <xdr:colOff>269875</xdr:colOff>
      <xdr:row>77</xdr:row>
      <xdr:rowOff>6096</xdr:rowOff>
    </xdr:to>
    <xdr:cxnSp macro="">
      <xdr:nvCxnSpPr>
        <xdr:cNvPr id="260" name="直線コネクタ 259"/>
        <xdr:cNvCxnSpPr/>
      </xdr:nvCxnSpPr>
      <xdr:spPr>
        <a:xfrm>
          <a:off x="10388600" y="13207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26143</xdr:rowOff>
    </xdr:from>
    <xdr:ext cx="469744" cy="259045"/>
    <xdr:sp macro="" textlink="">
      <xdr:nvSpPr>
        <xdr:cNvPr id="261" name="【公営住宅】&#10;一人当たり面積平均値テキスト"/>
        <xdr:cNvSpPr txBox="1"/>
      </xdr:nvSpPr>
      <xdr:spPr>
        <a:xfrm>
          <a:off x="10566400" y="14427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1.265</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47716</xdr:rowOff>
    </xdr:from>
    <xdr:to>
      <xdr:col>15</xdr:col>
      <xdr:colOff>231775</xdr:colOff>
      <xdr:row>84</xdr:row>
      <xdr:rowOff>149316</xdr:rowOff>
    </xdr:to>
    <xdr:sp macro="" textlink="">
      <xdr:nvSpPr>
        <xdr:cNvPr id="262" name="フローチャート : 判断 261"/>
        <xdr:cNvSpPr/>
      </xdr:nvSpPr>
      <xdr:spPr>
        <a:xfrm>
          <a:off x="10426700" y="1444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13426</xdr:rowOff>
    </xdr:from>
    <xdr:to>
      <xdr:col>14</xdr:col>
      <xdr:colOff>79375</xdr:colOff>
      <xdr:row>84</xdr:row>
      <xdr:rowOff>115026</xdr:rowOff>
    </xdr:to>
    <xdr:sp macro="" textlink="">
      <xdr:nvSpPr>
        <xdr:cNvPr id="263" name="フローチャート : 判断 262"/>
        <xdr:cNvSpPr/>
      </xdr:nvSpPr>
      <xdr:spPr>
        <a:xfrm>
          <a:off x="9588500" y="1441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79</xdr:row>
      <xdr:rowOff>162995</xdr:rowOff>
    </xdr:from>
    <xdr:to>
      <xdr:col>14</xdr:col>
      <xdr:colOff>79375</xdr:colOff>
      <xdr:row>80</xdr:row>
      <xdr:rowOff>93145</xdr:rowOff>
    </xdr:to>
    <xdr:sp macro="" textlink="">
      <xdr:nvSpPr>
        <xdr:cNvPr id="269" name="円/楕円 268"/>
        <xdr:cNvSpPr/>
      </xdr:nvSpPr>
      <xdr:spPr>
        <a:xfrm>
          <a:off x="9588500" y="1370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84</xdr:row>
      <xdr:rowOff>106153</xdr:rowOff>
    </xdr:from>
    <xdr:ext cx="469744" cy="259045"/>
    <xdr:sp macro="" textlink="">
      <xdr:nvSpPr>
        <xdr:cNvPr id="270" name="n_1aveValue【公営住宅】&#10;一人当たり面積"/>
        <xdr:cNvSpPr txBox="1"/>
      </xdr:nvSpPr>
      <xdr:spPr>
        <a:xfrm>
          <a:off x="9391727"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1.370</a:t>
          </a:r>
          <a:endParaRPr kumimoji="1" lang="ja-JP" altLang="en-US" sz="1000" b="1">
            <a:solidFill>
              <a:srgbClr val="000080"/>
            </a:solidFill>
            <a:latin typeface="ＭＳ Ｐゴシック"/>
          </a:endParaRPr>
        </a:p>
      </xdr:txBody>
    </xdr:sp>
    <xdr:clientData/>
  </xdr:oneCellAnchor>
  <xdr:oneCellAnchor>
    <xdr:from>
      <xdr:col>13</xdr:col>
      <xdr:colOff>466802</xdr:colOff>
      <xdr:row>78</xdr:row>
      <xdr:rowOff>109672</xdr:rowOff>
    </xdr:from>
    <xdr:ext cx="469744" cy="259045"/>
    <xdr:sp macro="" textlink="">
      <xdr:nvSpPr>
        <xdr:cNvPr id="271" name="n_1mainValue【公営住宅】&#10;一人当たり面積"/>
        <xdr:cNvSpPr txBox="1"/>
      </xdr:nvSpPr>
      <xdr:spPr>
        <a:xfrm>
          <a:off x="9391727" y="134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2" name="正方形/長方形 2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3" name="正方形/長方形 27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4" name="正方形/長方形 27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5" name="正方形/長方形 27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6" name="正方形/長方形 27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7" name="正方形/長方形 27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8" name="正方形/長方形 27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9" name="正方形/長方形 2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80" name="正方形/長方形 2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1" name="正方形/長方形 28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2" name="正方形/長方形 28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3" name="正方形/長方形 28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4" name="正方形/長方形 28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5" name="正方形/長方形 28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6" name="正方形/長方形 28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7" name="正方形/長方形 2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8" name="正方形/長方形 2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9" name="正方形/長方形 28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90" name="正方形/長方形 28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1" name="正方形/長方形 29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2" name="正方形/長方形 29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3" name="正方形/長方形 29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4" name="正方形/長方形 29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5" name="正方形/長方形 29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96" name="正方形/長方形 29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97" name="正方形/長方形 29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98" name="正方形/長方形 29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99" name="正方形/長方形 29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00" name="正方形/長方形 29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01" name="正方形/長方形 30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02" name="正方形/長方形 30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0.205</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03" name="正方形/長方形 30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304" name="正方形/長方形 3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05" name="正方形/長方形 3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06" name="正方形/長方形 3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07" name="正方形/長方形 3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08" name="正方形/長方形 3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09" name="正方形/長方形 3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10" name="正方形/長方形 3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66.8</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11" name="正方形/長方形 3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12" name="テキスト ボックス 3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13" name="直線コネクタ 3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64</xdr:row>
      <xdr:rowOff>130628</xdr:rowOff>
    </xdr:from>
    <xdr:to>
      <xdr:col>24</xdr:col>
      <xdr:colOff>644525</xdr:colOff>
      <xdr:row>64</xdr:row>
      <xdr:rowOff>130628</xdr:rowOff>
    </xdr:to>
    <xdr:cxnSp macro="">
      <xdr:nvCxnSpPr>
        <xdr:cNvPr id="314" name="直線コネクタ 31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63</xdr:row>
      <xdr:rowOff>159855</xdr:rowOff>
    </xdr:from>
    <xdr:ext cx="338939" cy="259045"/>
    <xdr:sp macro="" textlink="">
      <xdr:nvSpPr>
        <xdr:cNvPr id="315" name="テキスト ボックス 314"/>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16" name="直線コネクタ 31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17" name="テキスト ボックス 31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18" name="直線コネクタ 31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19" name="テキスト ボックス 31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20" name="直線コネクタ 31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21" name="テキスト ボックス 32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22" name="直線コネクタ 32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23" name="テキスト ボックス 32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24" name="直線コネクタ 32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70049</xdr:rowOff>
    </xdr:from>
    <xdr:ext cx="467179" cy="259045"/>
    <xdr:sp macro="" textlink="">
      <xdr:nvSpPr>
        <xdr:cNvPr id="325" name="テキスト ボックス 324"/>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26" name="直線コネクタ 3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27" name="テキスト ボックス 326"/>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2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45720</xdr:rowOff>
    </xdr:from>
    <xdr:to>
      <xdr:col>23</xdr:col>
      <xdr:colOff>516889</xdr:colOff>
      <xdr:row>63</xdr:row>
      <xdr:rowOff>117566</xdr:rowOff>
    </xdr:to>
    <xdr:cxnSp macro="">
      <xdr:nvCxnSpPr>
        <xdr:cNvPr id="329" name="直線コネクタ 328"/>
        <xdr:cNvCxnSpPr/>
      </xdr:nvCxnSpPr>
      <xdr:spPr>
        <a:xfrm flipV="1">
          <a:off x="16318864" y="9646920"/>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121393</xdr:rowOff>
    </xdr:from>
    <xdr:ext cx="405111" cy="259045"/>
    <xdr:sp macro="" textlink="">
      <xdr:nvSpPr>
        <xdr:cNvPr id="330" name="【学校施設】&#10;有形固定資産減価償却率最小値テキスト"/>
        <xdr:cNvSpPr txBox="1"/>
      </xdr:nvSpPr>
      <xdr:spPr>
        <a:xfrm>
          <a:off x="16408400" y="1092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23</xdr:col>
      <xdr:colOff>428625</xdr:colOff>
      <xdr:row>63</xdr:row>
      <xdr:rowOff>117566</xdr:rowOff>
    </xdr:from>
    <xdr:to>
      <xdr:col>23</xdr:col>
      <xdr:colOff>606425</xdr:colOff>
      <xdr:row>63</xdr:row>
      <xdr:rowOff>117566</xdr:rowOff>
    </xdr:to>
    <xdr:cxnSp macro="">
      <xdr:nvCxnSpPr>
        <xdr:cNvPr id="331" name="直線コネクタ 330"/>
        <xdr:cNvCxnSpPr/>
      </xdr:nvCxnSpPr>
      <xdr:spPr>
        <a:xfrm>
          <a:off x="16230600" y="1091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163847</xdr:rowOff>
    </xdr:from>
    <xdr:ext cx="405111" cy="259045"/>
    <xdr:sp macro="" textlink="">
      <xdr:nvSpPr>
        <xdr:cNvPr id="332" name="【学校施設】&#10;有形固定資産減価償却率最大値テキスト"/>
        <xdr:cNvSpPr txBox="1"/>
      </xdr:nvSpPr>
      <xdr:spPr>
        <a:xfrm>
          <a:off x="164084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89.2</a:t>
          </a:r>
          <a:endParaRPr kumimoji="1" lang="ja-JP" altLang="en-US" sz="1000" b="1">
            <a:latin typeface="ＭＳ Ｐゴシック"/>
          </a:endParaRPr>
        </a:p>
      </xdr:txBody>
    </xdr:sp>
    <xdr:clientData/>
  </xdr:oneCellAnchor>
  <xdr:twoCellAnchor>
    <xdr:from>
      <xdr:col>23</xdr:col>
      <xdr:colOff>428625</xdr:colOff>
      <xdr:row>56</xdr:row>
      <xdr:rowOff>45720</xdr:rowOff>
    </xdr:from>
    <xdr:to>
      <xdr:col>23</xdr:col>
      <xdr:colOff>606425</xdr:colOff>
      <xdr:row>56</xdr:row>
      <xdr:rowOff>45720</xdr:rowOff>
    </xdr:to>
    <xdr:cxnSp macro="">
      <xdr:nvCxnSpPr>
        <xdr:cNvPr id="333" name="直線コネクタ 332"/>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17434</xdr:rowOff>
    </xdr:from>
    <xdr:ext cx="405111" cy="259045"/>
    <xdr:sp macro="" textlink="">
      <xdr:nvSpPr>
        <xdr:cNvPr id="334" name="【学校施設】&#10;有形固定資産減価償却率平均値テキスト"/>
        <xdr:cNvSpPr txBox="1"/>
      </xdr:nvSpPr>
      <xdr:spPr>
        <a:xfrm>
          <a:off x="16408400" y="1013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55.0</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39007</xdr:rowOff>
    </xdr:from>
    <xdr:to>
      <xdr:col>23</xdr:col>
      <xdr:colOff>568325</xdr:colOff>
      <xdr:row>59</xdr:row>
      <xdr:rowOff>140607</xdr:rowOff>
    </xdr:to>
    <xdr:sp macro="" textlink="">
      <xdr:nvSpPr>
        <xdr:cNvPr id="335" name="フローチャート : 判断 334"/>
        <xdr:cNvSpPr/>
      </xdr:nvSpPr>
      <xdr:spPr>
        <a:xfrm>
          <a:off x="16268700" y="1015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50437</xdr:rowOff>
    </xdr:from>
    <xdr:to>
      <xdr:col>22</xdr:col>
      <xdr:colOff>415925</xdr:colOff>
      <xdr:row>59</xdr:row>
      <xdr:rowOff>152037</xdr:rowOff>
    </xdr:to>
    <xdr:sp macro="" textlink="">
      <xdr:nvSpPr>
        <xdr:cNvPr id="336" name="フローチャート : 判断 335"/>
        <xdr:cNvSpPr/>
      </xdr:nvSpPr>
      <xdr:spPr>
        <a:xfrm>
          <a:off x="15430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37" name="テキスト ボックス 33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38" name="テキスト ボックス 33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39" name="テキスト ボックス 33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40" name="テキスト ボックス 33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41" name="テキスト ボックス 34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125549</xdr:rowOff>
    </xdr:from>
    <xdr:to>
      <xdr:col>22</xdr:col>
      <xdr:colOff>415925</xdr:colOff>
      <xdr:row>61</xdr:row>
      <xdr:rowOff>55699</xdr:rowOff>
    </xdr:to>
    <xdr:sp macro="" textlink="">
      <xdr:nvSpPr>
        <xdr:cNvPr id="342" name="円/楕円 341"/>
        <xdr:cNvSpPr/>
      </xdr:nvSpPr>
      <xdr:spPr>
        <a:xfrm>
          <a:off x="15430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168564</xdr:rowOff>
    </xdr:from>
    <xdr:ext cx="405111" cy="259045"/>
    <xdr:sp macro="" textlink="">
      <xdr:nvSpPr>
        <xdr:cNvPr id="343" name="n_1aveValue【学校施設】&#10;有形固定資産減価償却率"/>
        <xdr:cNvSpPr txBox="1"/>
      </xdr:nvSpPr>
      <xdr:spPr>
        <a:xfrm>
          <a:off x="15266043" y="994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oneCellAnchor>
    <xdr:from>
      <xdr:col>22</xdr:col>
      <xdr:colOff>149868</xdr:colOff>
      <xdr:row>61</xdr:row>
      <xdr:rowOff>46826</xdr:rowOff>
    </xdr:from>
    <xdr:ext cx="405111" cy="259045"/>
    <xdr:sp macro="" textlink="">
      <xdr:nvSpPr>
        <xdr:cNvPr id="344" name="n_1mainValue【学校施設】&#10;有形固定資産減価償却率"/>
        <xdr:cNvSpPr txBox="1"/>
      </xdr:nvSpPr>
      <xdr:spPr>
        <a:xfrm>
          <a:off x="15266043"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45" name="正方形/長方形 34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46" name="正方形/長方形 34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47" name="正方形/長方形 34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48" name="正方形/長方形 34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49" name="正方形/長方形 34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50" name="正方形/長方形 34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51" name="正方形/長方形 35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52" name="正方形/長方形 35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53" name="テキスト ボックス 35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54" name="直線コネクタ 35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355" name="直線コネクタ 35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356" name="テキスト ボックス 35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357" name="直線コネクタ 35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358" name="テキスト ボックス 35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359" name="直線コネクタ 35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360" name="テキスト ボックス 35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361" name="直線コネクタ 36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362" name="テキスト ボックス 36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63" name="直線コネクタ 36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364" name="テキスト ボックス 36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6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58</xdr:row>
      <xdr:rowOff>53036</xdr:rowOff>
    </xdr:from>
    <xdr:to>
      <xdr:col>32</xdr:col>
      <xdr:colOff>186689</xdr:colOff>
      <xdr:row>62</xdr:row>
      <xdr:rowOff>151562</xdr:rowOff>
    </xdr:to>
    <xdr:cxnSp macro="">
      <xdr:nvCxnSpPr>
        <xdr:cNvPr id="366" name="直線コネクタ 365"/>
        <xdr:cNvCxnSpPr/>
      </xdr:nvCxnSpPr>
      <xdr:spPr>
        <a:xfrm flipV="1">
          <a:off x="22160864" y="9997136"/>
          <a:ext cx="0" cy="784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155389</xdr:rowOff>
    </xdr:from>
    <xdr:ext cx="469744" cy="259045"/>
    <xdr:sp macro="" textlink="">
      <xdr:nvSpPr>
        <xdr:cNvPr id="367" name="【学校施設】&#10;一人当たり面積最小値テキスト"/>
        <xdr:cNvSpPr txBox="1"/>
      </xdr:nvSpPr>
      <xdr:spPr>
        <a:xfrm>
          <a:off x="22250400" y="10785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0.837</a:t>
          </a:r>
          <a:endParaRPr kumimoji="1" lang="ja-JP" altLang="en-US" sz="1000" b="1">
            <a:latin typeface="ＭＳ Ｐゴシック"/>
          </a:endParaRPr>
        </a:p>
      </xdr:txBody>
    </xdr:sp>
    <xdr:clientData/>
  </xdr:oneCellAnchor>
  <xdr:twoCellAnchor>
    <xdr:from>
      <xdr:col>32</xdr:col>
      <xdr:colOff>98425</xdr:colOff>
      <xdr:row>62</xdr:row>
      <xdr:rowOff>151562</xdr:rowOff>
    </xdr:from>
    <xdr:to>
      <xdr:col>32</xdr:col>
      <xdr:colOff>276225</xdr:colOff>
      <xdr:row>62</xdr:row>
      <xdr:rowOff>151562</xdr:rowOff>
    </xdr:to>
    <xdr:cxnSp macro="">
      <xdr:nvCxnSpPr>
        <xdr:cNvPr id="368" name="直線コネクタ 367"/>
        <xdr:cNvCxnSpPr/>
      </xdr:nvCxnSpPr>
      <xdr:spPr>
        <a:xfrm>
          <a:off x="22072600" y="1078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56</xdr:row>
      <xdr:rowOff>171163</xdr:rowOff>
    </xdr:from>
    <xdr:ext cx="469744" cy="259045"/>
    <xdr:sp macro="" textlink="">
      <xdr:nvSpPr>
        <xdr:cNvPr id="369" name="【学校施設】&#10;一人当たり面積最大値テキスト"/>
        <xdr:cNvSpPr txBox="1"/>
      </xdr:nvSpPr>
      <xdr:spPr>
        <a:xfrm>
          <a:off x="22250400" y="977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4.268</a:t>
          </a:r>
          <a:endParaRPr kumimoji="1" lang="ja-JP" altLang="en-US" sz="1000" b="1">
            <a:latin typeface="ＭＳ Ｐゴシック"/>
          </a:endParaRPr>
        </a:p>
      </xdr:txBody>
    </xdr:sp>
    <xdr:clientData/>
  </xdr:oneCellAnchor>
  <xdr:twoCellAnchor>
    <xdr:from>
      <xdr:col>32</xdr:col>
      <xdr:colOff>98425</xdr:colOff>
      <xdr:row>58</xdr:row>
      <xdr:rowOff>53036</xdr:rowOff>
    </xdr:from>
    <xdr:to>
      <xdr:col>32</xdr:col>
      <xdr:colOff>276225</xdr:colOff>
      <xdr:row>58</xdr:row>
      <xdr:rowOff>53036</xdr:rowOff>
    </xdr:to>
    <xdr:cxnSp macro="">
      <xdr:nvCxnSpPr>
        <xdr:cNvPr id="370" name="直線コネクタ 369"/>
        <xdr:cNvCxnSpPr/>
      </xdr:nvCxnSpPr>
      <xdr:spPr>
        <a:xfrm>
          <a:off x="22072600" y="999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60</xdr:row>
      <xdr:rowOff>59758</xdr:rowOff>
    </xdr:from>
    <xdr:ext cx="469744" cy="259045"/>
    <xdr:sp macro="" textlink="">
      <xdr:nvSpPr>
        <xdr:cNvPr id="371" name="【学校施設】&#10;一人当たり面積平均値テキスト"/>
        <xdr:cNvSpPr txBox="1"/>
      </xdr:nvSpPr>
      <xdr:spPr>
        <a:xfrm>
          <a:off x="22250400" y="103467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2.422</a:t>
          </a:r>
          <a:endParaRPr kumimoji="1" lang="ja-JP" altLang="en-US" sz="1000" b="1">
            <a:solidFill>
              <a:srgbClr val="000080"/>
            </a:solidFill>
            <a:latin typeface="ＭＳ Ｐゴシック"/>
          </a:endParaRPr>
        </a:p>
      </xdr:txBody>
    </xdr:sp>
    <xdr:clientData/>
  </xdr:oneCellAnchor>
  <xdr:twoCellAnchor>
    <xdr:from>
      <xdr:col>32</xdr:col>
      <xdr:colOff>136525</xdr:colOff>
      <xdr:row>60</xdr:row>
      <xdr:rowOff>81331</xdr:rowOff>
    </xdr:from>
    <xdr:to>
      <xdr:col>32</xdr:col>
      <xdr:colOff>238125</xdr:colOff>
      <xdr:row>61</xdr:row>
      <xdr:rowOff>11481</xdr:rowOff>
    </xdr:to>
    <xdr:sp macro="" textlink="">
      <xdr:nvSpPr>
        <xdr:cNvPr id="372" name="フローチャート : 判断 371"/>
        <xdr:cNvSpPr/>
      </xdr:nvSpPr>
      <xdr:spPr>
        <a:xfrm>
          <a:off x="22110700" y="1036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60</xdr:row>
      <xdr:rowOff>77674</xdr:rowOff>
    </xdr:from>
    <xdr:to>
      <xdr:col>31</xdr:col>
      <xdr:colOff>85725</xdr:colOff>
      <xdr:row>61</xdr:row>
      <xdr:rowOff>7824</xdr:rowOff>
    </xdr:to>
    <xdr:sp macro="" textlink="">
      <xdr:nvSpPr>
        <xdr:cNvPr id="373" name="フローチャート : 判断 372"/>
        <xdr:cNvSpPr/>
      </xdr:nvSpPr>
      <xdr:spPr>
        <a:xfrm>
          <a:off x="21272500" y="1036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74" name="テキスト ボックス 37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75" name="テキスト ボックス 37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76" name="テキスト ボックス 37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77" name="テキスト ボックス 37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78" name="テキスト ボックス 37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55</xdr:row>
      <xdr:rowOff>121107</xdr:rowOff>
    </xdr:from>
    <xdr:to>
      <xdr:col>31</xdr:col>
      <xdr:colOff>85725</xdr:colOff>
      <xdr:row>56</xdr:row>
      <xdr:rowOff>51257</xdr:rowOff>
    </xdr:to>
    <xdr:sp macro="" textlink="">
      <xdr:nvSpPr>
        <xdr:cNvPr id="379" name="円/楕円 378"/>
        <xdr:cNvSpPr/>
      </xdr:nvSpPr>
      <xdr:spPr>
        <a:xfrm>
          <a:off x="21272500" y="95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170401</xdr:rowOff>
    </xdr:from>
    <xdr:ext cx="469744" cy="259045"/>
    <xdr:sp macro="" textlink="">
      <xdr:nvSpPr>
        <xdr:cNvPr id="380" name="n_1aveValue【学校施設】&#10;一人当たり面積"/>
        <xdr:cNvSpPr txBox="1"/>
      </xdr:nvSpPr>
      <xdr:spPr>
        <a:xfrm>
          <a:off x="21075727" y="10457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2.438</a:t>
          </a:r>
          <a:endParaRPr kumimoji="1" lang="ja-JP" altLang="en-US" sz="1000" b="1">
            <a:solidFill>
              <a:srgbClr val="000080"/>
            </a:solidFill>
            <a:latin typeface="ＭＳ Ｐゴシック"/>
          </a:endParaRPr>
        </a:p>
      </xdr:txBody>
    </xdr:sp>
    <xdr:clientData/>
  </xdr:oneCellAnchor>
  <xdr:oneCellAnchor>
    <xdr:from>
      <xdr:col>30</xdr:col>
      <xdr:colOff>473152</xdr:colOff>
      <xdr:row>54</xdr:row>
      <xdr:rowOff>67784</xdr:rowOff>
    </xdr:from>
    <xdr:ext cx="469744" cy="259045"/>
    <xdr:sp macro="" textlink="">
      <xdr:nvSpPr>
        <xdr:cNvPr id="381" name="n_1mainValue【学校施設】&#10;一人当たり面積"/>
        <xdr:cNvSpPr txBox="1"/>
      </xdr:nvSpPr>
      <xdr:spPr>
        <a:xfrm>
          <a:off x="21075727" y="932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5.998</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82" name="正方形/長方形 3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83" name="正方形/長方形 3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84" name="正方形/長方形 3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85" name="正方形/長方形 3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86" name="正方形/長方形 3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87" name="正方形/長方形 3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88" name="正方形/長方形 3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94.2</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89" name="正方形/長方形 3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390" name="テキスト ボックス 3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391" name="直線コネクタ 3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392" name="直線コネクタ 391"/>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393" name="テキスト ボックス 392"/>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394" name="直線コネクタ 393"/>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395" name="テキスト ボックス 394"/>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396" name="直線コネクタ 395"/>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397" name="テキスト ボックス 396"/>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398" name="直線コネクタ 397"/>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399" name="テキスト ボックス 398"/>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00" name="直線コネクタ 399"/>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01" name="テキスト ボックス 400"/>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02" name="直線コネクタ 40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03" name="テキスト ボックス 40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0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79</xdr:row>
      <xdr:rowOff>44450</xdr:rowOff>
    </xdr:from>
    <xdr:to>
      <xdr:col>23</xdr:col>
      <xdr:colOff>516889</xdr:colOff>
      <xdr:row>86</xdr:row>
      <xdr:rowOff>114300</xdr:rowOff>
    </xdr:to>
    <xdr:cxnSp macro="">
      <xdr:nvCxnSpPr>
        <xdr:cNvPr id="405" name="直線コネクタ 404"/>
        <xdr:cNvCxnSpPr/>
      </xdr:nvCxnSpPr>
      <xdr:spPr>
        <a:xfrm flipV="1">
          <a:off x="16318864" y="1358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118127</xdr:rowOff>
    </xdr:from>
    <xdr:ext cx="340478" cy="259045"/>
    <xdr:sp macro="" textlink="">
      <xdr:nvSpPr>
        <xdr:cNvPr id="406" name="【児童館】&#10;有形固定資産減価償却率最小値テキスト"/>
        <xdr:cNvSpPr txBox="1"/>
      </xdr:nvSpPr>
      <xdr:spPr>
        <a:xfrm>
          <a:off x="16408400" y="1486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86</xdr:row>
      <xdr:rowOff>114300</xdr:rowOff>
    </xdr:from>
    <xdr:to>
      <xdr:col>23</xdr:col>
      <xdr:colOff>606425</xdr:colOff>
      <xdr:row>86</xdr:row>
      <xdr:rowOff>114300</xdr:rowOff>
    </xdr:to>
    <xdr:cxnSp macro="">
      <xdr:nvCxnSpPr>
        <xdr:cNvPr id="407" name="直線コネクタ 406"/>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162577</xdr:rowOff>
    </xdr:from>
    <xdr:ext cx="469744" cy="259045"/>
    <xdr:sp macro="" textlink="">
      <xdr:nvSpPr>
        <xdr:cNvPr id="408" name="【児童館】&#10;有形固定資産減価償却率最大値テキスト"/>
        <xdr:cNvSpPr txBox="1"/>
      </xdr:nvSpPr>
      <xdr:spPr>
        <a:xfrm>
          <a:off x="164084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409" name="直線コネクタ 40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82</xdr:row>
      <xdr:rowOff>25416</xdr:rowOff>
    </xdr:from>
    <xdr:ext cx="405111" cy="259045"/>
    <xdr:sp macro="" textlink="">
      <xdr:nvSpPr>
        <xdr:cNvPr id="410" name="【児童館】&#10;有形固定資産減価償却率平均値テキスト"/>
        <xdr:cNvSpPr txBox="1"/>
      </xdr:nvSpPr>
      <xdr:spPr>
        <a:xfrm>
          <a:off x="16408400" y="14084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23</xdr:col>
      <xdr:colOff>466725</xdr:colOff>
      <xdr:row>82</xdr:row>
      <xdr:rowOff>46989</xdr:rowOff>
    </xdr:from>
    <xdr:to>
      <xdr:col>23</xdr:col>
      <xdr:colOff>568325</xdr:colOff>
      <xdr:row>82</xdr:row>
      <xdr:rowOff>148589</xdr:rowOff>
    </xdr:to>
    <xdr:sp macro="" textlink="">
      <xdr:nvSpPr>
        <xdr:cNvPr id="411" name="フローチャート : 判断 410"/>
        <xdr:cNvSpPr/>
      </xdr:nvSpPr>
      <xdr:spPr>
        <a:xfrm>
          <a:off x="16268700" y="1410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57150</xdr:rowOff>
    </xdr:from>
    <xdr:to>
      <xdr:col>22</xdr:col>
      <xdr:colOff>415925</xdr:colOff>
      <xdr:row>81</xdr:row>
      <xdr:rowOff>158750</xdr:rowOff>
    </xdr:to>
    <xdr:sp macro="" textlink="">
      <xdr:nvSpPr>
        <xdr:cNvPr id="412" name="フローチャート : 判断 411"/>
        <xdr:cNvSpPr/>
      </xdr:nvSpPr>
      <xdr:spPr>
        <a:xfrm>
          <a:off x="154305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13" name="テキスト ボックス 41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14" name="テキスト ボックス 41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15" name="テキスト ボックス 41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16" name="テキスト ボックス 41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17" name="テキスト ボックス 41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149861</xdr:rowOff>
    </xdr:from>
    <xdr:to>
      <xdr:col>22</xdr:col>
      <xdr:colOff>415925</xdr:colOff>
      <xdr:row>82</xdr:row>
      <xdr:rowOff>80011</xdr:rowOff>
    </xdr:to>
    <xdr:sp macro="" textlink="">
      <xdr:nvSpPr>
        <xdr:cNvPr id="418" name="円/楕円 417"/>
        <xdr:cNvSpPr/>
      </xdr:nvSpPr>
      <xdr:spPr>
        <a:xfrm>
          <a:off x="15430500" y="1403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3827</xdr:rowOff>
    </xdr:from>
    <xdr:ext cx="405111" cy="259045"/>
    <xdr:sp macro="" textlink="">
      <xdr:nvSpPr>
        <xdr:cNvPr id="419" name="n_1aveValue【児童館】&#10;有形固定資産減価償却率"/>
        <xdr:cNvSpPr txBox="1"/>
      </xdr:nvSpPr>
      <xdr:spPr>
        <a:xfrm>
          <a:off x="15266043" y="1371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oneCellAnchor>
    <xdr:from>
      <xdr:col>22</xdr:col>
      <xdr:colOff>149868</xdr:colOff>
      <xdr:row>82</xdr:row>
      <xdr:rowOff>71138</xdr:rowOff>
    </xdr:from>
    <xdr:ext cx="405111" cy="259045"/>
    <xdr:sp macro="" textlink="">
      <xdr:nvSpPr>
        <xdr:cNvPr id="420" name="n_1mainValue【児童館】&#10;有形固定資産減価償却率"/>
        <xdr:cNvSpPr txBox="1"/>
      </xdr:nvSpPr>
      <xdr:spPr>
        <a:xfrm>
          <a:off x="15266043" y="14130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21" name="正方形/長方形 42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22" name="正方形/長方形 42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23" name="正方形/長方形 42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24" name="正方形/長方形 42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25" name="正方形/長方形 42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26" name="正方形/長方形 42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27" name="正方形/長方形 42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28" name="正方形/長方形 42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29" name="テキスト ボックス 42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30" name="直線コネクタ 42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31" name="直線コネクタ 43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32" name="テキスト ボックス 43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33" name="直線コネクタ 43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34" name="テキスト ボックス 43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35" name="直線コネクタ 43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36" name="テキスト ボックス 43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37" name="直線コネクタ 43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38" name="テキスト ボックス 43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39" name="直線コネクタ 43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440" name="テキスト ボックス 43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441" name="直線コネクタ 44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442" name="テキスト ボックス 44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44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85</xdr:row>
      <xdr:rowOff>110489</xdr:rowOff>
    </xdr:from>
    <xdr:to>
      <xdr:col>32</xdr:col>
      <xdr:colOff>186689</xdr:colOff>
      <xdr:row>86</xdr:row>
      <xdr:rowOff>55245</xdr:rowOff>
    </xdr:to>
    <xdr:cxnSp macro="">
      <xdr:nvCxnSpPr>
        <xdr:cNvPr id="444" name="直線コネクタ 443"/>
        <xdr:cNvCxnSpPr/>
      </xdr:nvCxnSpPr>
      <xdr:spPr>
        <a:xfrm flipV="1">
          <a:off x="22160864" y="14683739"/>
          <a:ext cx="0" cy="116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59072</xdr:rowOff>
    </xdr:from>
    <xdr:ext cx="469744" cy="259045"/>
    <xdr:sp macro="" textlink="">
      <xdr:nvSpPr>
        <xdr:cNvPr id="445" name="【児童館】&#10;一人当たり面積最小値テキスト"/>
        <xdr:cNvSpPr txBox="1"/>
      </xdr:nvSpPr>
      <xdr:spPr>
        <a:xfrm>
          <a:off x="22250400" y="1480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0.031</a:t>
          </a:r>
          <a:endParaRPr kumimoji="1" lang="ja-JP" altLang="en-US" sz="1000" b="1">
            <a:latin typeface="ＭＳ Ｐゴシック"/>
          </a:endParaRPr>
        </a:p>
      </xdr:txBody>
    </xdr:sp>
    <xdr:clientData/>
  </xdr:oneCellAnchor>
  <xdr:twoCellAnchor>
    <xdr:from>
      <xdr:col>32</xdr:col>
      <xdr:colOff>98425</xdr:colOff>
      <xdr:row>86</xdr:row>
      <xdr:rowOff>55245</xdr:rowOff>
    </xdr:from>
    <xdr:to>
      <xdr:col>32</xdr:col>
      <xdr:colOff>276225</xdr:colOff>
      <xdr:row>86</xdr:row>
      <xdr:rowOff>55245</xdr:rowOff>
    </xdr:to>
    <xdr:cxnSp macro="">
      <xdr:nvCxnSpPr>
        <xdr:cNvPr id="446" name="直線コネクタ 445"/>
        <xdr:cNvCxnSpPr/>
      </xdr:nvCxnSpPr>
      <xdr:spPr>
        <a:xfrm>
          <a:off x="22072600" y="1479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57166</xdr:rowOff>
    </xdr:from>
    <xdr:ext cx="469744" cy="259045"/>
    <xdr:sp macro="" textlink="">
      <xdr:nvSpPr>
        <xdr:cNvPr id="447" name="【児童館】&#10;一人当たり面積最大値テキスト"/>
        <xdr:cNvSpPr txBox="1"/>
      </xdr:nvSpPr>
      <xdr:spPr>
        <a:xfrm>
          <a:off x="22250400" y="1445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0.092</a:t>
          </a:r>
          <a:endParaRPr kumimoji="1" lang="ja-JP" altLang="en-US" sz="1000" b="1">
            <a:latin typeface="ＭＳ Ｐゴシック"/>
          </a:endParaRPr>
        </a:p>
      </xdr:txBody>
    </xdr:sp>
    <xdr:clientData/>
  </xdr:oneCellAnchor>
  <xdr:twoCellAnchor>
    <xdr:from>
      <xdr:col>32</xdr:col>
      <xdr:colOff>98425</xdr:colOff>
      <xdr:row>85</xdr:row>
      <xdr:rowOff>110489</xdr:rowOff>
    </xdr:from>
    <xdr:to>
      <xdr:col>32</xdr:col>
      <xdr:colOff>276225</xdr:colOff>
      <xdr:row>85</xdr:row>
      <xdr:rowOff>110489</xdr:rowOff>
    </xdr:to>
    <xdr:cxnSp macro="">
      <xdr:nvCxnSpPr>
        <xdr:cNvPr id="448" name="直線コネクタ 447"/>
        <xdr:cNvCxnSpPr/>
      </xdr:nvCxnSpPr>
      <xdr:spPr>
        <a:xfrm>
          <a:off x="22072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93363</xdr:rowOff>
    </xdr:from>
    <xdr:ext cx="469744" cy="259045"/>
    <xdr:sp macro="" textlink="">
      <xdr:nvSpPr>
        <xdr:cNvPr id="449" name="【児童館】&#10;一人当たり面積平均値テキスト"/>
        <xdr:cNvSpPr txBox="1"/>
      </xdr:nvSpPr>
      <xdr:spPr>
        <a:xfrm>
          <a:off x="22250400" y="14666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0.063</a:t>
          </a:r>
          <a:endParaRPr kumimoji="1" lang="ja-JP" altLang="en-US" sz="1000" b="1">
            <a:solidFill>
              <a:srgbClr val="000080"/>
            </a:solidFill>
            <a:latin typeface="ＭＳ Ｐゴシック"/>
          </a:endParaRPr>
        </a:p>
      </xdr:txBody>
    </xdr:sp>
    <xdr:clientData/>
  </xdr:oneCellAnchor>
  <xdr:twoCellAnchor>
    <xdr:from>
      <xdr:col>32</xdr:col>
      <xdr:colOff>136525</xdr:colOff>
      <xdr:row>85</xdr:row>
      <xdr:rowOff>114936</xdr:rowOff>
    </xdr:from>
    <xdr:to>
      <xdr:col>32</xdr:col>
      <xdr:colOff>238125</xdr:colOff>
      <xdr:row>86</xdr:row>
      <xdr:rowOff>45086</xdr:rowOff>
    </xdr:to>
    <xdr:sp macro="" textlink="">
      <xdr:nvSpPr>
        <xdr:cNvPr id="450" name="フローチャート : 判断 449"/>
        <xdr:cNvSpPr/>
      </xdr:nvSpPr>
      <xdr:spPr>
        <a:xfrm>
          <a:off x="22110700" y="1468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85</xdr:row>
      <xdr:rowOff>74930</xdr:rowOff>
    </xdr:from>
    <xdr:to>
      <xdr:col>31</xdr:col>
      <xdr:colOff>85725</xdr:colOff>
      <xdr:row>86</xdr:row>
      <xdr:rowOff>5080</xdr:rowOff>
    </xdr:to>
    <xdr:sp macro="" textlink="">
      <xdr:nvSpPr>
        <xdr:cNvPr id="451" name="フローチャート : 判断 450"/>
        <xdr:cNvSpPr/>
      </xdr:nvSpPr>
      <xdr:spPr>
        <a:xfrm>
          <a:off x="21272500" y="1464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452" name="テキスト ボックス 4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453" name="テキスト ボックス 4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454" name="テキスト ボックス 4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455" name="テキスト ボックス 4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456" name="テキスト ボックス 4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141605</xdr:rowOff>
    </xdr:from>
    <xdr:to>
      <xdr:col>31</xdr:col>
      <xdr:colOff>85725</xdr:colOff>
      <xdr:row>79</xdr:row>
      <xdr:rowOff>71755</xdr:rowOff>
    </xdr:to>
    <xdr:sp macro="" textlink="">
      <xdr:nvSpPr>
        <xdr:cNvPr id="457" name="円/楕円 456"/>
        <xdr:cNvSpPr/>
      </xdr:nvSpPr>
      <xdr:spPr>
        <a:xfrm>
          <a:off x="21272500" y="1351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85</xdr:row>
      <xdr:rowOff>167657</xdr:rowOff>
    </xdr:from>
    <xdr:ext cx="469744" cy="259045"/>
    <xdr:sp macro="" textlink="">
      <xdr:nvSpPr>
        <xdr:cNvPr id="458" name="n_1aveValue【児童館】&#10;一人当たり面積"/>
        <xdr:cNvSpPr txBox="1"/>
      </xdr:nvSpPr>
      <xdr:spPr>
        <a:xfrm>
          <a:off x="21075727"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0.084</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88282</xdr:rowOff>
    </xdr:from>
    <xdr:ext cx="469744" cy="259045"/>
    <xdr:sp macro="" textlink="">
      <xdr:nvSpPr>
        <xdr:cNvPr id="459" name="n_1mainValue【児童館】&#10;一人当たり面積"/>
        <xdr:cNvSpPr txBox="1"/>
      </xdr:nvSpPr>
      <xdr:spPr>
        <a:xfrm>
          <a:off x="21075727" y="1328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0.679</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460" name="正方形/長方形 4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461" name="正方形/長方形 4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462" name="正方形/長方形 4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463" name="正方形/長方形 4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464" name="正方形/長方形 4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465" name="正方形/長方形 4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466" name="正方形/長方形 4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467" name="正方形/長方形 4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468" name="テキスト ボックス 4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469" name="直線コネクタ 4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470" name="テキスト ボックス 469"/>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471" name="直線コネクタ 47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472" name="テキスト ボックス 471"/>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73" name="直線コネクタ 47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74" name="テキスト ボックス 47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75" name="直線コネクタ 47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76" name="テキスト ボックス 47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77" name="直線コネクタ 47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78" name="テキスト ボックス 47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79" name="直線コネクタ 47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80" name="テキスト ボックス 47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81" name="直線コネクタ 48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82" name="テキスト ボックス 481"/>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83" name="直線コネクタ 48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84" name="テキスト ボックス 48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8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113756</xdr:rowOff>
    </xdr:from>
    <xdr:to>
      <xdr:col>23</xdr:col>
      <xdr:colOff>516889</xdr:colOff>
      <xdr:row>108</xdr:row>
      <xdr:rowOff>30480</xdr:rowOff>
    </xdr:to>
    <xdr:cxnSp macro="">
      <xdr:nvCxnSpPr>
        <xdr:cNvPr id="486" name="直線コネクタ 485"/>
        <xdr:cNvCxnSpPr/>
      </xdr:nvCxnSpPr>
      <xdr:spPr>
        <a:xfrm flipV="1">
          <a:off x="16318864" y="17087306"/>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34307</xdr:rowOff>
    </xdr:from>
    <xdr:ext cx="405111" cy="259045"/>
    <xdr:sp macro="" textlink="">
      <xdr:nvSpPr>
        <xdr:cNvPr id="487" name="【公民館】&#10;有形固定資産減価償却率最小値テキスト"/>
        <xdr:cNvSpPr txBox="1"/>
      </xdr:nvSpPr>
      <xdr:spPr>
        <a:xfrm>
          <a:off x="16408400" y="185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a:t>
          </a:r>
          <a:endParaRPr kumimoji="1" lang="ja-JP" altLang="en-US" sz="1000" b="1">
            <a:latin typeface="ＭＳ Ｐゴシック"/>
          </a:endParaRPr>
        </a:p>
      </xdr:txBody>
    </xdr:sp>
    <xdr:clientData/>
  </xdr:oneCellAnchor>
  <xdr:twoCellAnchor>
    <xdr:from>
      <xdr:col>23</xdr:col>
      <xdr:colOff>428625</xdr:colOff>
      <xdr:row>108</xdr:row>
      <xdr:rowOff>30480</xdr:rowOff>
    </xdr:from>
    <xdr:to>
      <xdr:col>23</xdr:col>
      <xdr:colOff>606425</xdr:colOff>
      <xdr:row>108</xdr:row>
      <xdr:rowOff>30480</xdr:rowOff>
    </xdr:to>
    <xdr:cxnSp macro="">
      <xdr:nvCxnSpPr>
        <xdr:cNvPr id="488" name="直線コネクタ 487"/>
        <xdr:cNvCxnSpPr/>
      </xdr:nvCxnSpPr>
      <xdr:spPr>
        <a:xfrm>
          <a:off x="16230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60433</xdr:rowOff>
    </xdr:from>
    <xdr:ext cx="405111" cy="259045"/>
    <xdr:sp macro="" textlink="">
      <xdr:nvSpPr>
        <xdr:cNvPr id="489" name="【公民館】&#10;有形固定資産減価償却率最大値テキスト"/>
        <xdr:cNvSpPr txBox="1"/>
      </xdr:nvSpPr>
      <xdr:spPr>
        <a:xfrm>
          <a:off x="16408400" y="16862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23</xdr:col>
      <xdr:colOff>428625</xdr:colOff>
      <xdr:row>99</xdr:row>
      <xdr:rowOff>113756</xdr:rowOff>
    </xdr:from>
    <xdr:to>
      <xdr:col>23</xdr:col>
      <xdr:colOff>606425</xdr:colOff>
      <xdr:row>99</xdr:row>
      <xdr:rowOff>113756</xdr:rowOff>
    </xdr:to>
    <xdr:cxnSp macro="">
      <xdr:nvCxnSpPr>
        <xdr:cNvPr id="490" name="直線コネクタ 489"/>
        <xdr:cNvCxnSpPr/>
      </xdr:nvCxnSpPr>
      <xdr:spPr>
        <a:xfrm>
          <a:off x="16230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31585</xdr:rowOff>
    </xdr:from>
    <xdr:ext cx="405111" cy="259045"/>
    <xdr:sp macro="" textlink="">
      <xdr:nvSpPr>
        <xdr:cNvPr id="491" name="【公民館】&#10;有形固定資産減価償却率平均値テキスト"/>
        <xdr:cNvSpPr txBox="1"/>
      </xdr:nvSpPr>
      <xdr:spPr>
        <a:xfrm>
          <a:off x="16408400" y="1769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53158</xdr:rowOff>
    </xdr:from>
    <xdr:to>
      <xdr:col>23</xdr:col>
      <xdr:colOff>568325</xdr:colOff>
      <xdr:row>103</xdr:row>
      <xdr:rowOff>154758</xdr:rowOff>
    </xdr:to>
    <xdr:sp macro="" textlink="">
      <xdr:nvSpPr>
        <xdr:cNvPr id="492" name="フローチャート : 判断 491"/>
        <xdr:cNvSpPr/>
      </xdr:nvSpPr>
      <xdr:spPr>
        <a:xfrm>
          <a:off x="16268700" y="1771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107043</xdr:rowOff>
    </xdr:from>
    <xdr:to>
      <xdr:col>22</xdr:col>
      <xdr:colOff>415925</xdr:colOff>
      <xdr:row>105</xdr:row>
      <xdr:rowOff>37193</xdr:rowOff>
    </xdr:to>
    <xdr:sp macro="" textlink="">
      <xdr:nvSpPr>
        <xdr:cNvPr id="493" name="フローチャート : 判断 492"/>
        <xdr:cNvSpPr/>
      </xdr:nvSpPr>
      <xdr:spPr>
        <a:xfrm>
          <a:off x="15430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94" name="テキスト ボックス 4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95" name="テキスト ボックス 4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96" name="テキスト ボックス 4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97" name="テキスト ボックス 4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98" name="テキスト ボックス 4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101</xdr:row>
      <xdr:rowOff>164193</xdr:rowOff>
    </xdr:from>
    <xdr:to>
      <xdr:col>22</xdr:col>
      <xdr:colOff>415925</xdr:colOff>
      <xdr:row>102</xdr:row>
      <xdr:rowOff>94343</xdr:rowOff>
    </xdr:to>
    <xdr:sp macro="" textlink="">
      <xdr:nvSpPr>
        <xdr:cNvPr id="499" name="円/楕円 498"/>
        <xdr:cNvSpPr/>
      </xdr:nvSpPr>
      <xdr:spPr>
        <a:xfrm>
          <a:off x="15430500" y="1748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105</xdr:row>
      <xdr:rowOff>28320</xdr:rowOff>
    </xdr:from>
    <xdr:ext cx="405111" cy="259045"/>
    <xdr:sp macro="" textlink="">
      <xdr:nvSpPr>
        <xdr:cNvPr id="500" name="n_1aveValue【公民館】&#10;有形固定資産減価償却率"/>
        <xdr:cNvSpPr txBox="1"/>
      </xdr:nvSpPr>
      <xdr:spPr>
        <a:xfrm>
          <a:off x="15266043"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oneCellAnchor>
    <xdr:from>
      <xdr:col>22</xdr:col>
      <xdr:colOff>149868</xdr:colOff>
      <xdr:row>100</xdr:row>
      <xdr:rowOff>110870</xdr:rowOff>
    </xdr:from>
    <xdr:ext cx="405111" cy="259045"/>
    <xdr:sp macro="" textlink="">
      <xdr:nvSpPr>
        <xdr:cNvPr id="501" name="n_1mainValue【公民館】&#10;有形固定資産減価償却率"/>
        <xdr:cNvSpPr txBox="1"/>
      </xdr:nvSpPr>
      <xdr:spPr>
        <a:xfrm>
          <a:off x="15266043" y="1725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02" name="正方形/長方形 50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03" name="正方形/長方形 50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04" name="正方形/長方形 50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05" name="正方形/長方形 50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06" name="正方形/長方形 50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07" name="正方形/長方形 50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08" name="正方形/長方形 50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0.423</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09" name="正方形/長方形 50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10" name="テキスト ボックス 50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11" name="直線コネクタ 51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109</xdr:row>
      <xdr:rowOff>35379</xdr:rowOff>
    </xdr:from>
    <xdr:to>
      <xdr:col>33</xdr:col>
      <xdr:colOff>314325</xdr:colOff>
      <xdr:row>109</xdr:row>
      <xdr:rowOff>35379</xdr:rowOff>
    </xdr:to>
    <xdr:cxnSp macro="">
      <xdr:nvCxnSpPr>
        <xdr:cNvPr id="512" name="直線コネクタ 51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64606</xdr:rowOff>
    </xdr:from>
    <xdr:ext cx="467179" cy="259045"/>
    <xdr:sp macro="" textlink="">
      <xdr:nvSpPr>
        <xdr:cNvPr id="513" name="テキスト ボックス 51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107</xdr:row>
      <xdr:rowOff>51707</xdr:rowOff>
    </xdr:from>
    <xdr:to>
      <xdr:col>33</xdr:col>
      <xdr:colOff>314325</xdr:colOff>
      <xdr:row>107</xdr:row>
      <xdr:rowOff>51707</xdr:rowOff>
    </xdr:to>
    <xdr:cxnSp macro="">
      <xdr:nvCxnSpPr>
        <xdr:cNvPr id="514" name="直線コネクタ 51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106</xdr:row>
      <xdr:rowOff>80934</xdr:rowOff>
    </xdr:from>
    <xdr:ext cx="467179" cy="259045"/>
    <xdr:sp macro="" textlink="">
      <xdr:nvSpPr>
        <xdr:cNvPr id="515" name="テキスト ボックス 51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105</xdr:row>
      <xdr:rowOff>68036</xdr:rowOff>
    </xdr:from>
    <xdr:to>
      <xdr:col>33</xdr:col>
      <xdr:colOff>314325</xdr:colOff>
      <xdr:row>105</xdr:row>
      <xdr:rowOff>68036</xdr:rowOff>
    </xdr:to>
    <xdr:cxnSp macro="">
      <xdr:nvCxnSpPr>
        <xdr:cNvPr id="516" name="直線コネクタ 51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97263</xdr:rowOff>
    </xdr:from>
    <xdr:ext cx="467179" cy="259045"/>
    <xdr:sp macro="" textlink="">
      <xdr:nvSpPr>
        <xdr:cNvPr id="517" name="テキスト ボックス 51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103</xdr:row>
      <xdr:rowOff>84364</xdr:rowOff>
    </xdr:from>
    <xdr:to>
      <xdr:col>33</xdr:col>
      <xdr:colOff>314325</xdr:colOff>
      <xdr:row>103</xdr:row>
      <xdr:rowOff>84364</xdr:rowOff>
    </xdr:to>
    <xdr:cxnSp macro="">
      <xdr:nvCxnSpPr>
        <xdr:cNvPr id="518" name="直線コネクタ 51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113591</xdr:rowOff>
    </xdr:from>
    <xdr:ext cx="467179" cy="259045"/>
    <xdr:sp macro="" textlink="">
      <xdr:nvSpPr>
        <xdr:cNvPr id="519" name="テキスト ボックス 51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101</xdr:row>
      <xdr:rowOff>100693</xdr:rowOff>
    </xdr:from>
    <xdr:to>
      <xdr:col>33</xdr:col>
      <xdr:colOff>314325</xdr:colOff>
      <xdr:row>101</xdr:row>
      <xdr:rowOff>100693</xdr:rowOff>
    </xdr:to>
    <xdr:cxnSp macro="">
      <xdr:nvCxnSpPr>
        <xdr:cNvPr id="520" name="直線コネクタ 51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100</xdr:row>
      <xdr:rowOff>129920</xdr:rowOff>
    </xdr:from>
    <xdr:ext cx="467179" cy="259045"/>
    <xdr:sp macro="" textlink="">
      <xdr:nvSpPr>
        <xdr:cNvPr id="521" name="テキスト ボックス 52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99</xdr:row>
      <xdr:rowOff>117021</xdr:rowOff>
    </xdr:from>
    <xdr:to>
      <xdr:col>33</xdr:col>
      <xdr:colOff>314325</xdr:colOff>
      <xdr:row>99</xdr:row>
      <xdr:rowOff>117021</xdr:rowOff>
    </xdr:to>
    <xdr:cxnSp macro="">
      <xdr:nvCxnSpPr>
        <xdr:cNvPr id="522" name="直線コネクタ 52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98</xdr:row>
      <xdr:rowOff>146248</xdr:rowOff>
    </xdr:from>
    <xdr:ext cx="467179" cy="259045"/>
    <xdr:sp macro="" textlink="">
      <xdr:nvSpPr>
        <xdr:cNvPr id="523" name="テキスト ボックス 52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24" name="直線コネクタ 5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25" name="テキスト ボックス 5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2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142058</xdr:rowOff>
    </xdr:from>
    <xdr:to>
      <xdr:col>32</xdr:col>
      <xdr:colOff>186689</xdr:colOff>
      <xdr:row>109</xdr:row>
      <xdr:rowOff>17962</xdr:rowOff>
    </xdr:to>
    <xdr:cxnSp macro="">
      <xdr:nvCxnSpPr>
        <xdr:cNvPr id="527" name="直線コネクタ 526"/>
        <xdr:cNvCxnSpPr/>
      </xdr:nvCxnSpPr>
      <xdr:spPr>
        <a:xfrm flipV="1">
          <a:off x="22160864" y="17115608"/>
          <a:ext cx="0" cy="1590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109</xdr:row>
      <xdr:rowOff>21789</xdr:rowOff>
    </xdr:from>
    <xdr:ext cx="469744" cy="259045"/>
    <xdr:sp macro="" textlink="">
      <xdr:nvSpPr>
        <xdr:cNvPr id="528" name="【公民館】&#10;一人当たり面積最小値テキスト"/>
        <xdr:cNvSpPr txBox="1"/>
      </xdr:nvSpPr>
      <xdr:spPr>
        <a:xfrm>
          <a:off x="22250400" y="18709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32</xdr:col>
      <xdr:colOff>98425</xdr:colOff>
      <xdr:row>109</xdr:row>
      <xdr:rowOff>17962</xdr:rowOff>
    </xdr:from>
    <xdr:to>
      <xdr:col>32</xdr:col>
      <xdr:colOff>276225</xdr:colOff>
      <xdr:row>109</xdr:row>
      <xdr:rowOff>17962</xdr:rowOff>
    </xdr:to>
    <xdr:cxnSp macro="">
      <xdr:nvCxnSpPr>
        <xdr:cNvPr id="529" name="直線コネクタ 528"/>
        <xdr:cNvCxnSpPr/>
      </xdr:nvCxnSpPr>
      <xdr:spPr>
        <a:xfrm>
          <a:off x="22072600" y="1870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88735</xdr:rowOff>
    </xdr:from>
    <xdr:ext cx="469744" cy="259045"/>
    <xdr:sp macro="" textlink="">
      <xdr:nvSpPr>
        <xdr:cNvPr id="530" name="【公民館】&#10;一人当たり面積最大値テキスト"/>
        <xdr:cNvSpPr txBox="1"/>
      </xdr:nvSpPr>
      <xdr:spPr>
        <a:xfrm>
          <a:off x="22250400" y="168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1.477</a:t>
          </a:r>
          <a:endParaRPr kumimoji="1" lang="ja-JP" altLang="en-US" sz="1000" b="1">
            <a:latin typeface="ＭＳ Ｐゴシック"/>
          </a:endParaRPr>
        </a:p>
      </xdr:txBody>
    </xdr:sp>
    <xdr:clientData/>
  </xdr:oneCellAnchor>
  <xdr:twoCellAnchor>
    <xdr:from>
      <xdr:col>32</xdr:col>
      <xdr:colOff>98425</xdr:colOff>
      <xdr:row>99</xdr:row>
      <xdr:rowOff>142058</xdr:rowOff>
    </xdr:from>
    <xdr:to>
      <xdr:col>32</xdr:col>
      <xdr:colOff>276225</xdr:colOff>
      <xdr:row>99</xdr:row>
      <xdr:rowOff>142058</xdr:rowOff>
    </xdr:to>
    <xdr:cxnSp macro="">
      <xdr:nvCxnSpPr>
        <xdr:cNvPr id="531" name="直線コネクタ 530"/>
        <xdr:cNvCxnSpPr/>
      </xdr:nvCxnSpPr>
      <xdr:spPr>
        <a:xfrm>
          <a:off x="22072600" y="17115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20700</xdr:rowOff>
    </xdr:from>
    <xdr:ext cx="469744" cy="259045"/>
    <xdr:sp macro="" textlink="">
      <xdr:nvSpPr>
        <xdr:cNvPr id="532" name="【公民館】&#10;一人当たり面積平均値テキスト"/>
        <xdr:cNvSpPr txBox="1"/>
      </xdr:nvSpPr>
      <xdr:spPr>
        <a:xfrm>
          <a:off x="22250400" y="180229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0.577</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42273</xdr:rowOff>
    </xdr:from>
    <xdr:to>
      <xdr:col>32</xdr:col>
      <xdr:colOff>238125</xdr:colOff>
      <xdr:row>105</xdr:row>
      <xdr:rowOff>143873</xdr:rowOff>
    </xdr:to>
    <xdr:sp macro="" textlink="">
      <xdr:nvSpPr>
        <xdr:cNvPr id="533" name="フローチャート : 判断 532"/>
        <xdr:cNvSpPr/>
      </xdr:nvSpPr>
      <xdr:spPr>
        <a:xfrm>
          <a:off x="22110700" y="180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106</xdr:row>
      <xdr:rowOff>105955</xdr:rowOff>
    </xdr:from>
    <xdr:to>
      <xdr:col>31</xdr:col>
      <xdr:colOff>85725</xdr:colOff>
      <xdr:row>107</xdr:row>
      <xdr:rowOff>36105</xdr:rowOff>
    </xdr:to>
    <xdr:sp macro="" textlink="">
      <xdr:nvSpPr>
        <xdr:cNvPr id="534" name="フローチャート : 判断 533"/>
        <xdr:cNvSpPr/>
      </xdr:nvSpPr>
      <xdr:spPr>
        <a:xfrm>
          <a:off x="21272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535" name="テキスト ボックス 5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36" name="テキスト ボックス 5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37" name="テキスト ボックス 5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38" name="テキスト ボックス 5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39" name="テキスト ボックス 5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108</xdr:row>
      <xdr:rowOff>105955</xdr:rowOff>
    </xdr:from>
    <xdr:to>
      <xdr:col>31</xdr:col>
      <xdr:colOff>85725</xdr:colOff>
      <xdr:row>109</xdr:row>
      <xdr:rowOff>36105</xdr:rowOff>
    </xdr:to>
    <xdr:sp macro="" textlink="">
      <xdr:nvSpPr>
        <xdr:cNvPr id="540" name="円/楕円 539"/>
        <xdr:cNvSpPr/>
      </xdr:nvSpPr>
      <xdr:spPr>
        <a:xfrm>
          <a:off x="21272500" y="1862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52632</xdr:rowOff>
    </xdr:from>
    <xdr:ext cx="469744" cy="259045"/>
    <xdr:sp macro="" textlink="">
      <xdr:nvSpPr>
        <xdr:cNvPr id="541" name="n_1aveValue【公民館】&#10;一人当たり面積"/>
        <xdr:cNvSpPr txBox="1"/>
      </xdr:nvSpPr>
      <xdr:spPr>
        <a:xfrm>
          <a:off x="210757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0.361</a:t>
          </a:r>
          <a:endParaRPr kumimoji="1" lang="ja-JP" altLang="en-US" sz="1000" b="1">
            <a:solidFill>
              <a:srgbClr val="000080"/>
            </a:solidFill>
            <a:latin typeface="ＭＳ Ｐゴシック"/>
          </a:endParaRPr>
        </a:p>
      </xdr:txBody>
    </xdr:sp>
    <xdr:clientData/>
  </xdr:oneCellAnchor>
  <xdr:oneCellAnchor>
    <xdr:from>
      <xdr:col>30</xdr:col>
      <xdr:colOff>473152</xdr:colOff>
      <xdr:row>109</xdr:row>
      <xdr:rowOff>27232</xdr:rowOff>
    </xdr:from>
    <xdr:ext cx="469744" cy="259045"/>
    <xdr:sp macro="" textlink="">
      <xdr:nvSpPr>
        <xdr:cNvPr id="542" name="n_1mainValue【公民館】&#10;一人当たり面積"/>
        <xdr:cNvSpPr txBox="1"/>
      </xdr:nvSpPr>
      <xdr:spPr>
        <a:xfrm>
          <a:off x="21075727" y="1871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0.046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43" name="正方形/長方形 54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44" name="正方形/長方形 54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45" name="テキスト ボックス 54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道路及び橋りょう・トンネルの減価償却率については、類似団体と比較し大幅に低い水準となっている。これは、道路及び橋りょうは住民生活に直結する資産であることから、国の社会資本整備総合交付金や地方債を財源とした更新事業や長寿命化事業を定期的に行ってきたためである。また、平成２３年度から平成２９年度までの期間に道路整備を含んだ明治百年通りにぎわい創出事業等の大型事業を実施したことも要因と考えられる。今後も計画的に維持補修や更新を行い長寿命化を図っていく。</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学校施設については、町内に小学校及び中学校が</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校ずつあり、平成</a:t>
          </a:r>
          <a:r>
            <a:rPr kumimoji="1" lang="en-US" altLang="ja-JP" sz="1050">
              <a:solidFill>
                <a:schemeClr val="dk1"/>
              </a:solidFill>
              <a:effectLst/>
              <a:latin typeface="+mn-lt"/>
              <a:ea typeface="+mn-ea"/>
              <a:cs typeface="+mn-cs"/>
            </a:rPr>
            <a:t>24</a:t>
          </a:r>
          <a:r>
            <a:rPr kumimoji="1" lang="ja-JP" altLang="ja-JP" sz="1050">
              <a:solidFill>
                <a:schemeClr val="dk1"/>
              </a:solidFill>
              <a:effectLst/>
              <a:latin typeface="+mn-lt"/>
              <a:ea typeface="+mn-ea"/>
              <a:cs typeface="+mn-cs"/>
            </a:rPr>
            <a:t>年に中学校を新たに建築したため、減価償却率が類似団体と比較して</a:t>
          </a:r>
          <a:r>
            <a:rPr kumimoji="1" lang="en-US" altLang="ja-JP" sz="1050">
              <a:solidFill>
                <a:schemeClr val="dk1"/>
              </a:solidFill>
              <a:effectLst/>
              <a:latin typeface="+mn-lt"/>
              <a:ea typeface="+mn-ea"/>
              <a:cs typeface="+mn-cs"/>
            </a:rPr>
            <a:t>15.1</a:t>
          </a:r>
          <a:r>
            <a:rPr kumimoji="1" lang="ja-JP" altLang="ja-JP" sz="1050">
              <a:solidFill>
                <a:schemeClr val="dk1"/>
              </a:solidFill>
              <a:effectLst/>
              <a:latin typeface="+mn-lt"/>
              <a:ea typeface="+mn-ea"/>
              <a:cs typeface="+mn-cs"/>
            </a:rPr>
            <a:t>ポイント低くなっている。今後も少子化が続くことが予想されるが、新中学校校舎は平成</a:t>
          </a:r>
          <a:r>
            <a:rPr kumimoji="1" lang="en-US" altLang="ja-JP" sz="1050">
              <a:solidFill>
                <a:schemeClr val="dk1"/>
              </a:solidFill>
              <a:effectLst/>
              <a:latin typeface="+mn-lt"/>
              <a:ea typeface="+mn-ea"/>
              <a:cs typeface="+mn-cs"/>
            </a:rPr>
            <a:t>25</a:t>
          </a:r>
          <a:r>
            <a:rPr kumimoji="1" lang="ja-JP" altLang="ja-JP" sz="1050">
              <a:solidFill>
                <a:schemeClr val="dk1"/>
              </a:solidFill>
              <a:effectLst/>
              <a:latin typeface="+mn-lt"/>
              <a:ea typeface="+mn-ea"/>
              <a:cs typeface="+mn-cs"/>
            </a:rPr>
            <a:t>年度から小中一貫型の教育を実施するために建設したものであり、今後新たな教育施設の建設を予定していないことから、当面は既存施設の計画的な予防保全による長寿命化を図っていく。</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公営住宅については、減価償却率が類似団体と比較し大幅に高い水準にある。全公営住宅戸数の</a:t>
          </a:r>
          <a:r>
            <a:rPr kumimoji="1" lang="en-US" altLang="ja-JP" sz="1050">
              <a:solidFill>
                <a:schemeClr val="dk1"/>
              </a:solidFill>
              <a:effectLst/>
              <a:latin typeface="+mn-lt"/>
              <a:ea typeface="+mn-ea"/>
              <a:cs typeface="+mn-cs"/>
            </a:rPr>
            <a:t>85</a:t>
          </a:r>
          <a:r>
            <a:rPr kumimoji="1" lang="ja-JP" altLang="ja-JP" sz="1050">
              <a:solidFill>
                <a:schemeClr val="dk1"/>
              </a:solidFill>
              <a:effectLst/>
              <a:latin typeface="+mn-lt"/>
              <a:ea typeface="+mn-ea"/>
              <a:cs typeface="+mn-cs"/>
            </a:rPr>
            <a:t>％が昭和</a:t>
          </a:r>
          <a:r>
            <a:rPr kumimoji="1" lang="en-US" altLang="ja-JP" sz="1050">
              <a:solidFill>
                <a:schemeClr val="dk1"/>
              </a:solidFill>
              <a:effectLst/>
              <a:latin typeface="+mn-lt"/>
              <a:ea typeface="+mn-ea"/>
              <a:cs typeface="+mn-cs"/>
            </a:rPr>
            <a:t>32</a:t>
          </a:r>
          <a:r>
            <a:rPr kumimoji="1" lang="ja-JP" altLang="ja-JP" sz="1050">
              <a:solidFill>
                <a:schemeClr val="dk1"/>
              </a:solidFill>
              <a:effectLst/>
              <a:latin typeface="+mn-lt"/>
              <a:ea typeface="+mn-ea"/>
              <a:cs typeface="+mn-cs"/>
            </a:rPr>
            <a:t>年から昭和</a:t>
          </a:r>
          <a:r>
            <a:rPr kumimoji="1" lang="en-US" altLang="ja-JP" sz="1050">
              <a:solidFill>
                <a:schemeClr val="dk1"/>
              </a:solidFill>
              <a:effectLst/>
              <a:latin typeface="+mn-lt"/>
              <a:ea typeface="+mn-ea"/>
              <a:cs typeface="+mn-cs"/>
            </a:rPr>
            <a:t>46</a:t>
          </a:r>
          <a:r>
            <a:rPr kumimoji="1" lang="ja-JP" altLang="ja-JP" sz="1050">
              <a:solidFill>
                <a:schemeClr val="dk1"/>
              </a:solidFill>
              <a:effectLst/>
              <a:latin typeface="+mn-lt"/>
              <a:ea typeface="+mn-ea"/>
              <a:cs typeface="+mn-cs"/>
            </a:rPr>
            <a:t>年までに建築されたことが要因である。移住定住の推進を図るため、一定程度の住宅の確保は必要と考えているが、今後は老朽化の進んだ住宅については解体を行っていき、公営住宅全体の戸数を減らしていく方針である。</a:t>
          </a:r>
          <a:endParaRPr lang="ja-JP" altLang="ja-JP" sz="1050">
            <a:effectLst/>
          </a:endParaRPr>
        </a:p>
        <a:p>
          <a:r>
            <a:rPr kumimoji="1" lang="ja-JP" altLang="en-US" sz="1050">
              <a:latin typeface="ＭＳ Ｐゴシック"/>
            </a:rPr>
            <a:t>公民館については、減価償却率が類似団体と比較し高い水準となっている。全ての公民館施設において建設から一定年数が経過しており、大規模改修や建て替えなどの検討が必要な時期となっている。また、一人当たり面積については、複合施設内に公民館施設があることにより、管理用ｽﾍﾟｰｽなどが共用して使用されており、公民館のみの面積としては、類似団体と比較して小さいことが、一人当たり面積の小さい要因である。公民館施設は地域活動拠点として必要な公共施設であり、人口減少のみを理由とした除却ができないため、計画的な予防保全に努めていく。</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5,366
5,355
201.70
4,586,173
4,453,507
105,323
2,681,486
5,074,335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123.7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35</xdr:row>
      <xdr:rowOff>143147</xdr:rowOff>
    </xdr:from>
    <xdr:to>
      <xdr:col>6</xdr:col>
      <xdr:colOff>510540</xdr:colOff>
      <xdr:row>42</xdr:row>
      <xdr:rowOff>59872</xdr:rowOff>
    </xdr:to>
    <xdr:cxnSp macro="">
      <xdr:nvCxnSpPr>
        <xdr:cNvPr id="58" name="直線コネクタ 57"/>
        <xdr:cNvCxnSpPr/>
      </xdr:nvCxnSpPr>
      <xdr:spPr>
        <a:xfrm flipV="1">
          <a:off x="4634865" y="6143897"/>
          <a:ext cx="0" cy="111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42</xdr:row>
      <xdr:rowOff>63699</xdr:rowOff>
    </xdr:from>
    <xdr:ext cx="340478" cy="259045"/>
    <xdr:sp macro="" textlink="">
      <xdr:nvSpPr>
        <xdr:cNvPr id="59" name="【図書館】&#10;有形固定資産減価償却率最小値テキスト"/>
        <xdr:cNvSpPr txBox="1"/>
      </xdr:nvSpPr>
      <xdr:spPr>
        <a:xfrm>
          <a:off x="47244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a:t>
          </a:r>
          <a:endParaRPr kumimoji="1" lang="ja-JP" altLang="en-US" sz="1000" b="1">
            <a:latin typeface="ＭＳ Ｐゴシック"/>
          </a:endParaRPr>
        </a:p>
      </xdr:txBody>
    </xdr:sp>
    <xdr:clientData/>
  </xdr:oneCellAnchor>
  <xdr:twoCellAnchor>
    <xdr:from>
      <xdr:col>6</xdr:col>
      <xdr:colOff>422275</xdr:colOff>
      <xdr:row>42</xdr:row>
      <xdr:rowOff>59872</xdr:rowOff>
    </xdr:from>
    <xdr:to>
      <xdr:col>6</xdr:col>
      <xdr:colOff>600075</xdr:colOff>
      <xdr:row>42</xdr:row>
      <xdr:rowOff>59872</xdr:rowOff>
    </xdr:to>
    <xdr:cxnSp macro="">
      <xdr:nvCxnSpPr>
        <xdr:cNvPr id="60" name="直線コネクタ 59"/>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34</xdr:row>
      <xdr:rowOff>89824</xdr:rowOff>
    </xdr:from>
    <xdr:ext cx="405111" cy="259045"/>
    <xdr:sp macro="" textlink="">
      <xdr:nvSpPr>
        <xdr:cNvPr id="61" name="【図書館】&#10;有形固定資産減価償却率最大値テキスト"/>
        <xdr:cNvSpPr txBox="1"/>
      </xdr:nvSpPr>
      <xdr:spPr>
        <a:xfrm>
          <a:off x="4724400" y="5919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70.4</a:t>
          </a:r>
          <a:endParaRPr kumimoji="1" lang="ja-JP" altLang="en-US" sz="1000" b="1">
            <a:latin typeface="ＭＳ Ｐゴシック"/>
          </a:endParaRPr>
        </a:p>
      </xdr:txBody>
    </xdr:sp>
    <xdr:clientData/>
  </xdr:oneCellAnchor>
  <xdr:twoCellAnchor>
    <xdr:from>
      <xdr:col>6</xdr:col>
      <xdr:colOff>422275</xdr:colOff>
      <xdr:row>35</xdr:row>
      <xdr:rowOff>143147</xdr:rowOff>
    </xdr:from>
    <xdr:to>
      <xdr:col>6</xdr:col>
      <xdr:colOff>600075</xdr:colOff>
      <xdr:row>35</xdr:row>
      <xdr:rowOff>143147</xdr:rowOff>
    </xdr:to>
    <xdr:cxnSp macro="">
      <xdr:nvCxnSpPr>
        <xdr:cNvPr id="62" name="直線コネクタ 61"/>
        <xdr:cNvCxnSpPr/>
      </xdr:nvCxnSpPr>
      <xdr:spPr>
        <a:xfrm>
          <a:off x="4546600" y="614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114861</xdr:rowOff>
    </xdr:from>
    <xdr:ext cx="405111" cy="259045"/>
    <xdr:sp macro="" textlink="">
      <xdr:nvSpPr>
        <xdr:cNvPr id="63" name="【図書館】&#10;有形固定資産減価償却率平均値テキスト"/>
        <xdr:cNvSpPr txBox="1"/>
      </xdr:nvSpPr>
      <xdr:spPr>
        <a:xfrm>
          <a:off x="4724400" y="6629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136434</xdr:rowOff>
    </xdr:from>
    <xdr:to>
      <xdr:col>6</xdr:col>
      <xdr:colOff>561975</xdr:colOff>
      <xdr:row>39</xdr:row>
      <xdr:rowOff>66584</xdr:rowOff>
    </xdr:to>
    <xdr:sp macro="" textlink="">
      <xdr:nvSpPr>
        <xdr:cNvPr id="64" name="フローチャート :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30299</xdr:rowOff>
    </xdr:from>
    <xdr:to>
      <xdr:col>5</xdr:col>
      <xdr:colOff>409575</xdr:colOff>
      <xdr:row>38</xdr:row>
      <xdr:rowOff>131899</xdr:rowOff>
    </xdr:to>
    <xdr:sp macro="" textlink="">
      <xdr:nvSpPr>
        <xdr:cNvPr id="65" name="フローチャート : 判断 64"/>
        <xdr:cNvSpPr/>
      </xdr:nvSpPr>
      <xdr:spPr>
        <a:xfrm>
          <a:off x="3746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123026</xdr:rowOff>
    </xdr:from>
    <xdr:ext cx="405111" cy="259045"/>
    <xdr:sp macro="" textlink="">
      <xdr:nvSpPr>
        <xdr:cNvPr id="66" name="n_1aveValue【図書館】&#10;有形固定資産減価償却率"/>
        <xdr:cNvSpPr txBox="1"/>
      </xdr:nvSpPr>
      <xdr:spPr>
        <a:xfrm>
          <a:off x="3582043"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33</xdr:row>
      <xdr:rowOff>152763</xdr:rowOff>
    </xdr:from>
    <xdr:to>
      <xdr:col>5</xdr:col>
      <xdr:colOff>409575</xdr:colOff>
      <xdr:row>34</xdr:row>
      <xdr:rowOff>82913</xdr:rowOff>
    </xdr:to>
    <xdr:sp macro="" textlink="">
      <xdr:nvSpPr>
        <xdr:cNvPr id="72" name="円/楕円 71"/>
        <xdr:cNvSpPr/>
      </xdr:nvSpPr>
      <xdr:spPr>
        <a:xfrm>
          <a:off x="3746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32</xdr:row>
      <xdr:rowOff>99440</xdr:rowOff>
    </xdr:from>
    <xdr:ext cx="405111" cy="259045"/>
    <xdr:sp macro="" textlink="">
      <xdr:nvSpPr>
        <xdr:cNvPr id="73" name="n_1mainValue【図書館】&#10;有形固定資産減価償却率"/>
        <xdr:cNvSpPr txBox="1"/>
      </xdr:nvSpPr>
      <xdr:spPr>
        <a:xfrm>
          <a:off x="3582043"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0.042</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38100</xdr:rowOff>
    </xdr:from>
    <xdr:to>
      <xdr:col>16</xdr:col>
      <xdr:colOff>307975</xdr:colOff>
      <xdr:row>42</xdr:row>
      <xdr:rowOff>38100</xdr:rowOff>
    </xdr:to>
    <xdr:cxnSp macro="">
      <xdr:nvCxnSpPr>
        <xdr:cNvPr id="84" name="直線コネクタ 8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5" name="テキスト ボックス 8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6" name="直線コネクタ 8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7" name="テキスト ボックス 8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8" name="直線コネクタ 8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89" name="テキスト ボックス 8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0" name="直線コネクタ 8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1" name="テキスト ボックス 9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2" name="直線コネクタ 9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3" name="テキスト ボックス 9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38100</xdr:rowOff>
    </xdr:from>
    <xdr:to>
      <xdr:col>15</xdr:col>
      <xdr:colOff>180340</xdr:colOff>
      <xdr:row>41</xdr:row>
      <xdr:rowOff>49530</xdr:rowOff>
    </xdr:to>
    <xdr:cxnSp macro="">
      <xdr:nvCxnSpPr>
        <xdr:cNvPr id="97" name="直線コネクタ 96"/>
        <xdr:cNvCxnSpPr/>
      </xdr:nvCxnSpPr>
      <xdr:spPr>
        <a:xfrm flipV="1">
          <a:off x="10476865" y="58674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53357</xdr:rowOff>
    </xdr:from>
    <xdr:ext cx="469744" cy="259045"/>
    <xdr:sp macro="" textlink="">
      <xdr:nvSpPr>
        <xdr:cNvPr id="98" name="【図書館】&#10;一人当たり面積最小値テキスト"/>
        <xdr:cNvSpPr txBox="1"/>
      </xdr:nvSpPr>
      <xdr:spPr>
        <a:xfrm>
          <a:off x="105664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0.042</a:t>
          </a:r>
          <a:endParaRPr kumimoji="1" lang="ja-JP" altLang="en-US" sz="1000" b="1">
            <a:latin typeface="ＭＳ Ｐゴシック"/>
          </a:endParaRPr>
        </a:p>
      </xdr:txBody>
    </xdr:sp>
    <xdr:clientData/>
  </xdr:oneCellAnchor>
  <xdr:twoCellAnchor>
    <xdr:from>
      <xdr:col>15</xdr:col>
      <xdr:colOff>92075</xdr:colOff>
      <xdr:row>41</xdr:row>
      <xdr:rowOff>49530</xdr:rowOff>
    </xdr:from>
    <xdr:to>
      <xdr:col>15</xdr:col>
      <xdr:colOff>269875</xdr:colOff>
      <xdr:row>41</xdr:row>
      <xdr:rowOff>49530</xdr:rowOff>
    </xdr:to>
    <xdr:cxnSp macro="">
      <xdr:nvCxnSpPr>
        <xdr:cNvPr id="99" name="直線コネクタ 98"/>
        <xdr:cNvCxnSpPr/>
      </xdr:nvCxnSpPr>
      <xdr:spPr>
        <a:xfrm>
          <a:off x="10388600" y="707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156227</xdr:rowOff>
    </xdr:from>
    <xdr:ext cx="469744" cy="259045"/>
    <xdr:sp macro="" textlink="">
      <xdr:nvSpPr>
        <xdr:cNvPr id="100" name="【図書館】&#10;一人当たり面積最大値テキスト"/>
        <xdr:cNvSpPr txBox="1"/>
      </xdr:nvSpPr>
      <xdr:spPr>
        <a:xfrm>
          <a:off x="10566400" y="564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0.360</a:t>
          </a:r>
          <a:endParaRPr kumimoji="1" lang="ja-JP" altLang="en-US" sz="1000" b="1">
            <a:latin typeface="ＭＳ Ｐゴシック"/>
          </a:endParaRPr>
        </a:p>
      </xdr:txBody>
    </xdr:sp>
    <xdr:clientData/>
  </xdr:oneCellAnchor>
  <xdr:twoCellAnchor>
    <xdr:from>
      <xdr:col>15</xdr:col>
      <xdr:colOff>92075</xdr:colOff>
      <xdr:row>34</xdr:row>
      <xdr:rowOff>38100</xdr:rowOff>
    </xdr:from>
    <xdr:to>
      <xdr:col>15</xdr:col>
      <xdr:colOff>269875</xdr:colOff>
      <xdr:row>34</xdr:row>
      <xdr:rowOff>38100</xdr:rowOff>
    </xdr:to>
    <xdr:cxnSp macro="">
      <xdr:nvCxnSpPr>
        <xdr:cNvPr id="101" name="直線コネクタ 100"/>
        <xdr:cNvCxnSpPr/>
      </xdr:nvCxnSpPr>
      <xdr:spPr>
        <a:xfrm>
          <a:off x="10388600" y="586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11447</xdr:rowOff>
    </xdr:from>
    <xdr:ext cx="469744" cy="259045"/>
    <xdr:sp macro="" textlink="">
      <xdr:nvSpPr>
        <xdr:cNvPr id="102" name="【図書館】&#10;一人当たり面積平均値テキスト"/>
        <xdr:cNvSpPr txBox="1"/>
      </xdr:nvSpPr>
      <xdr:spPr>
        <a:xfrm>
          <a:off x="10566400" y="652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33020</xdr:rowOff>
    </xdr:from>
    <xdr:to>
      <xdr:col>15</xdr:col>
      <xdr:colOff>231775</xdr:colOff>
      <xdr:row>38</xdr:row>
      <xdr:rowOff>134620</xdr:rowOff>
    </xdr:to>
    <xdr:sp macro="" textlink="">
      <xdr:nvSpPr>
        <xdr:cNvPr id="103" name="フローチャート : 判断 102"/>
        <xdr:cNvSpPr/>
      </xdr:nvSpPr>
      <xdr:spPr>
        <a:xfrm>
          <a:off x="10426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170180</xdr:rowOff>
    </xdr:from>
    <xdr:to>
      <xdr:col>14</xdr:col>
      <xdr:colOff>79375</xdr:colOff>
      <xdr:row>39</xdr:row>
      <xdr:rowOff>100330</xdr:rowOff>
    </xdr:to>
    <xdr:sp macro="" textlink="">
      <xdr:nvSpPr>
        <xdr:cNvPr id="104" name="フローチャート : 判断 103"/>
        <xdr:cNvSpPr/>
      </xdr:nvSpPr>
      <xdr:spPr>
        <a:xfrm>
          <a:off x="9588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37</xdr:row>
      <xdr:rowOff>116857</xdr:rowOff>
    </xdr:from>
    <xdr:ext cx="469744" cy="259045"/>
    <xdr:sp macro="" textlink="">
      <xdr:nvSpPr>
        <xdr:cNvPr id="105" name="n_1aveValue【図書館】&#10;一人当たり面積"/>
        <xdr:cNvSpPr txBox="1"/>
      </xdr:nvSpPr>
      <xdr:spPr>
        <a:xfrm>
          <a:off x="93917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0.132</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6" name="テキスト ボックス 10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7" name="テキスト ボックス 10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8" name="テキスト ボックス 10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9" name="テキスト ボックス 10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0" name="テキスト ボックス 10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120650</xdr:rowOff>
    </xdr:from>
    <xdr:to>
      <xdr:col>14</xdr:col>
      <xdr:colOff>79375</xdr:colOff>
      <xdr:row>40</xdr:row>
      <xdr:rowOff>50800</xdr:rowOff>
    </xdr:to>
    <xdr:sp macro="" textlink="">
      <xdr:nvSpPr>
        <xdr:cNvPr id="111" name="円/楕円 110"/>
        <xdr:cNvSpPr/>
      </xdr:nvSpPr>
      <xdr:spPr>
        <a:xfrm>
          <a:off x="95885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41927</xdr:rowOff>
    </xdr:from>
    <xdr:ext cx="469744" cy="259045"/>
    <xdr:sp macro="" textlink="">
      <xdr:nvSpPr>
        <xdr:cNvPr id="112" name="n_1mainValue【図書館】&#10;一人当たり面積"/>
        <xdr:cNvSpPr txBox="1"/>
      </xdr:nvSpPr>
      <xdr:spPr>
        <a:xfrm>
          <a:off x="9391727"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0.100</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3" name="テキスト ボックス 122"/>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4" name="直線コネクタ 123"/>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5" name="テキスト ボックス 124"/>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6" name="直線コネクタ 125"/>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7" name="テキスト ボックス 126"/>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8" name="直線コネクタ 127"/>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9" name="テキスト ボックス 128"/>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30" name="直線コネクタ 129"/>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1" name="テキスト ボックス 130"/>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2" name="直線コネクタ 131"/>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3" name="テキスト ボックス 132"/>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4" name="直線コネクタ 133"/>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5" name="テキスト ボックス 134"/>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6" name="直線コネクタ 13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7" name="テキスト ボックス 13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109401</xdr:rowOff>
    </xdr:from>
    <xdr:to>
      <xdr:col>6</xdr:col>
      <xdr:colOff>510540</xdr:colOff>
      <xdr:row>63</xdr:row>
      <xdr:rowOff>138793</xdr:rowOff>
    </xdr:to>
    <xdr:cxnSp macro="">
      <xdr:nvCxnSpPr>
        <xdr:cNvPr id="139" name="直線コネクタ 138"/>
        <xdr:cNvCxnSpPr/>
      </xdr:nvCxnSpPr>
      <xdr:spPr>
        <a:xfrm flipV="1">
          <a:off x="4634865" y="95391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142620</xdr:rowOff>
    </xdr:from>
    <xdr:ext cx="405111" cy="259045"/>
    <xdr:sp macro="" textlink="">
      <xdr:nvSpPr>
        <xdr:cNvPr id="140" name="【体育館・プール】&#10;有形固定資産減価償却率最小値テキスト"/>
        <xdr:cNvSpPr txBox="1"/>
      </xdr:nvSpPr>
      <xdr:spPr>
        <a:xfrm>
          <a:off x="47244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45.0</a:t>
          </a:r>
          <a:endParaRPr kumimoji="1" lang="ja-JP" altLang="en-US" sz="1000" b="1">
            <a:latin typeface="ＭＳ Ｐゴシック"/>
          </a:endParaRPr>
        </a:p>
      </xdr:txBody>
    </xdr:sp>
    <xdr:clientData/>
  </xdr:oneCellAnchor>
  <xdr:twoCellAnchor>
    <xdr:from>
      <xdr:col>6</xdr:col>
      <xdr:colOff>422275</xdr:colOff>
      <xdr:row>63</xdr:row>
      <xdr:rowOff>138793</xdr:rowOff>
    </xdr:from>
    <xdr:to>
      <xdr:col>6</xdr:col>
      <xdr:colOff>600075</xdr:colOff>
      <xdr:row>63</xdr:row>
      <xdr:rowOff>138793</xdr:rowOff>
    </xdr:to>
    <xdr:cxnSp macro="">
      <xdr:nvCxnSpPr>
        <xdr:cNvPr id="141" name="直線コネクタ 140"/>
        <xdr:cNvCxnSpPr/>
      </xdr:nvCxnSpPr>
      <xdr:spPr>
        <a:xfrm>
          <a:off x="4546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56078</xdr:rowOff>
    </xdr:from>
    <xdr:ext cx="405111" cy="259045"/>
    <xdr:sp macro="" textlink="">
      <xdr:nvSpPr>
        <xdr:cNvPr id="142" name="【体育館・プール】&#10;有形固定資産減価償却率最大値テキスト"/>
        <xdr:cNvSpPr txBox="1"/>
      </xdr:nvSpPr>
      <xdr:spPr>
        <a:xfrm>
          <a:off x="4724400" y="9314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87.9</a:t>
          </a:r>
          <a:endParaRPr kumimoji="1" lang="ja-JP" altLang="en-US" sz="1000" b="1">
            <a:latin typeface="ＭＳ Ｐゴシック"/>
          </a:endParaRPr>
        </a:p>
      </xdr:txBody>
    </xdr:sp>
    <xdr:clientData/>
  </xdr:oneCellAnchor>
  <xdr:twoCellAnchor>
    <xdr:from>
      <xdr:col>6</xdr:col>
      <xdr:colOff>422275</xdr:colOff>
      <xdr:row>55</xdr:row>
      <xdr:rowOff>109401</xdr:rowOff>
    </xdr:from>
    <xdr:to>
      <xdr:col>6</xdr:col>
      <xdr:colOff>600075</xdr:colOff>
      <xdr:row>55</xdr:row>
      <xdr:rowOff>109401</xdr:rowOff>
    </xdr:to>
    <xdr:cxnSp macro="">
      <xdr:nvCxnSpPr>
        <xdr:cNvPr id="143" name="直線コネクタ 142"/>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9270</xdr:rowOff>
    </xdr:from>
    <xdr:ext cx="405111" cy="259045"/>
    <xdr:sp macro="" textlink="">
      <xdr:nvSpPr>
        <xdr:cNvPr id="144" name="【体育館・プール】&#10;有形固定資産減価償却率平均値テキスト"/>
        <xdr:cNvSpPr txBox="1"/>
      </xdr:nvSpPr>
      <xdr:spPr>
        <a:xfrm>
          <a:off x="4724400" y="1029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62.5</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30843</xdr:rowOff>
    </xdr:from>
    <xdr:to>
      <xdr:col>6</xdr:col>
      <xdr:colOff>561975</xdr:colOff>
      <xdr:row>60</xdr:row>
      <xdr:rowOff>132443</xdr:rowOff>
    </xdr:to>
    <xdr:sp macro="" textlink="">
      <xdr:nvSpPr>
        <xdr:cNvPr id="145" name="フローチャート : 判断 144"/>
        <xdr:cNvSpPr/>
      </xdr:nvSpPr>
      <xdr:spPr>
        <a:xfrm>
          <a:off x="45847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59</xdr:row>
      <xdr:rowOff>42273</xdr:rowOff>
    </xdr:from>
    <xdr:to>
      <xdr:col>5</xdr:col>
      <xdr:colOff>409575</xdr:colOff>
      <xdr:row>59</xdr:row>
      <xdr:rowOff>143873</xdr:rowOff>
    </xdr:to>
    <xdr:sp macro="" textlink="">
      <xdr:nvSpPr>
        <xdr:cNvPr id="146" name="フローチャート : 判断 145"/>
        <xdr:cNvSpPr/>
      </xdr:nvSpPr>
      <xdr:spPr>
        <a:xfrm>
          <a:off x="3746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160400</xdr:rowOff>
    </xdr:from>
    <xdr:ext cx="405111" cy="259045"/>
    <xdr:sp macro="" textlink="">
      <xdr:nvSpPr>
        <xdr:cNvPr id="147" name="n_1aveValue【体育館・プール】&#10;有形固定資産減価償却率"/>
        <xdr:cNvSpPr txBox="1"/>
      </xdr:nvSpPr>
      <xdr:spPr>
        <a:xfrm>
          <a:off x="3582043"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8" name="テキスト ボックス 14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9" name="テキスト ボックス 14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50" name="テキスト ボックス 14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1" name="テキスト ボックス 15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2" name="テキスト ボックス 15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63</xdr:row>
      <xdr:rowOff>3084</xdr:rowOff>
    </xdr:from>
    <xdr:to>
      <xdr:col>5</xdr:col>
      <xdr:colOff>409575</xdr:colOff>
      <xdr:row>63</xdr:row>
      <xdr:rowOff>104684</xdr:rowOff>
    </xdr:to>
    <xdr:sp macro="" textlink="">
      <xdr:nvSpPr>
        <xdr:cNvPr id="153" name="円/楕円 152"/>
        <xdr:cNvSpPr/>
      </xdr:nvSpPr>
      <xdr:spPr>
        <a:xfrm>
          <a:off x="3746500" y="1080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63</xdr:row>
      <xdr:rowOff>95811</xdr:rowOff>
    </xdr:from>
    <xdr:ext cx="405111" cy="259045"/>
    <xdr:sp macro="" textlink="">
      <xdr:nvSpPr>
        <xdr:cNvPr id="154" name="n_1mainValue【体育館・プール】&#10;有形固定資産減価償却率"/>
        <xdr:cNvSpPr txBox="1"/>
      </xdr:nvSpPr>
      <xdr:spPr>
        <a:xfrm>
          <a:off x="3582043" y="1089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5" name="正方形/長方形 15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6" name="正方形/長方形 15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7" name="正方形/長方形 15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8" name="正方形/長方形 15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9" name="正方形/長方形 15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60" name="正方形/長方形 15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1" name="正方形/長方形 16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0.251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2" name="正方形/長方形 16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3" name="テキスト ボックス 16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4" name="直線コネクタ 16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130628</xdr:rowOff>
    </xdr:from>
    <xdr:to>
      <xdr:col>16</xdr:col>
      <xdr:colOff>307975</xdr:colOff>
      <xdr:row>64</xdr:row>
      <xdr:rowOff>130628</xdr:rowOff>
    </xdr:to>
    <xdr:cxnSp macro="">
      <xdr:nvCxnSpPr>
        <xdr:cNvPr id="165" name="直線コネクタ 16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159855</xdr:rowOff>
    </xdr:from>
    <xdr:ext cx="467179" cy="259045"/>
    <xdr:sp macro="" textlink="">
      <xdr:nvSpPr>
        <xdr:cNvPr id="166" name="テキスト ボックス 165"/>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146957</xdr:rowOff>
    </xdr:from>
    <xdr:to>
      <xdr:col>16</xdr:col>
      <xdr:colOff>307975</xdr:colOff>
      <xdr:row>62</xdr:row>
      <xdr:rowOff>146957</xdr:rowOff>
    </xdr:to>
    <xdr:cxnSp macro="">
      <xdr:nvCxnSpPr>
        <xdr:cNvPr id="167" name="直線コネクタ 16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62</xdr:row>
      <xdr:rowOff>4734</xdr:rowOff>
    </xdr:from>
    <xdr:ext cx="467179" cy="259045"/>
    <xdr:sp macro="" textlink="">
      <xdr:nvSpPr>
        <xdr:cNvPr id="168" name="テキスト ボックス 167"/>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60</xdr:row>
      <xdr:rowOff>163285</xdr:rowOff>
    </xdr:from>
    <xdr:to>
      <xdr:col>16</xdr:col>
      <xdr:colOff>307975</xdr:colOff>
      <xdr:row>60</xdr:row>
      <xdr:rowOff>163285</xdr:rowOff>
    </xdr:to>
    <xdr:cxnSp macro="">
      <xdr:nvCxnSpPr>
        <xdr:cNvPr id="169" name="直線コネクタ 16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60</xdr:row>
      <xdr:rowOff>21062</xdr:rowOff>
    </xdr:from>
    <xdr:ext cx="467179" cy="259045"/>
    <xdr:sp macro="" textlink="">
      <xdr:nvSpPr>
        <xdr:cNvPr id="170" name="テキスト ボックス 169"/>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59</xdr:row>
      <xdr:rowOff>8165</xdr:rowOff>
    </xdr:from>
    <xdr:to>
      <xdr:col>16</xdr:col>
      <xdr:colOff>307975</xdr:colOff>
      <xdr:row>59</xdr:row>
      <xdr:rowOff>8165</xdr:rowOff>
    </xdr:to>
    <xdr:cxnSp macro="">
      <xdr:nvCxnSpPr>
        <xdr:cNvPr id="171" name="直線コネクタ 17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58</xdr:row>
      <xdr:rowOff>37392</xdr:rowOff>
    </xdr:from>
    <xdr:ext cx="467179" cy="259045"/>
    <xdr:sp macro="" textlink="">
      <xdr:nvSpPr>
        <xdr:cNvPr id="172" name="テキスト ボックス 171"/>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9</xdr:col>
      <xdr:colOff>422275</xdr:colOff>
      <xdr:row>57</xdr:row>
      <xdr:rowOff>24493</xdr:rowOff>
    </xdr:from>
    <xdr:to>
      <xdr:col>16</xdr:col>
      <xdr:colOff>307975</xdr:colOff>
      <xdr:row>57</xdr:row>
      <xdr:rowOff>24493</xdr:rowOff>
    </xdr:to>
    <xdr:cxnSp macro="">
      <xdr:nvCxnSpPr>
        <xdr:cNvPr id="173" name="直線コネクタ 17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53720</xdr:rowOff>
    </xdr:from>
    <xdr:ext cx="467179" cy="259045"/>
    <xdr:sp macro="" textlink="">
      <xdr:nvSpPr>
        <xdr:cNvPr id="174" name="テキスト ボックス 173"/>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9</xdr:col>
      <xdr:colOff>422275</xdr:colOff>
      <xdr:row>55</xdr:row>
      <xdr:rowOff>40822</xdr:rowOff>
    </xdr:from>
    <xdr:to>
      <xdr:col>16</xdr:col>
      <xdr:colOff>307975</xdr:colOff>
      <xdr:row>55</xdr:row>
      <xdr:rowOff>40822</xdr:rowOff>
    </xdr:to>
    <xdr:cxnSp macro="">
      <xdr:nvCxnSpPr>
        <xdr:cNvPr id="175" name="直線コネクタ 17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70049</xdr:rowOff>
    </xdr:from>
    <xdr:ext cx="467179" cy="259045"/>
    <xdr:sp macro="" textlink="">
      <xdr:nvSpPr>
        <xdr:cNvPr id="176" name="テキスト ボックス 175"/>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7" name="直線コネクタ 17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8" name="テキスト ボックス 17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58</xdr:row>
      <xdr:rowOff>22860</xdr:rowOff>
    </xdr:from>
    <xdr:to>
      <xdr:col>15</xdr:col>
      <xdr:colOff>180340</xdr:colOff>
      <xdr:row>64</xdr:row>
      <xdr:rowOff>119743</xdr:rowOff>
    </xdr:to>
    <xdr:cxnSp macro="">
      <xdr:nvCxnSpPr>
        <xdr:cNvPr id="180" name="直線コネクタ 179"/>
        <xdr:cNvCxnSpPr/>
      </xdr:nvCxnSpPr>
      <xdr:spPr>
        <a:xfrm flipV="1">
          <a:off x="10476865" y="9966960"/>
          <a:ext cx="0" cy="1125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123570</xdr:rowOff>
    </xdr:from>
    <xdr:ext cx="469744" cy="259045"/>
    <xdr:sp macro="" textlink="">
      <xdr:nvSpPr>
        <xdr:cNvPr id="181" name="【体育館・プール】&#10;一人当たり面積最小値テキスト"/>
        <xdr:cNvSpPr txBox="1"/>
      </xdr:nvSpPr>
      <xdr:spPr>
        <a:xfrm>
          <a:off x="105664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0.010</a:t>
          </a:r>
          <a:endParaRPr kumimoji="1" lang="ja-JP" altLang="en-US" sz="1000" b="1">
            <a:latin typeface="ＭＳ Ｐゴシック"/>
          </a:endParaRPr>
        </a:p>
      </xdr:txBody>
    </xdr:sp>
    <xdr:clientData/>
  </xdr:oneCellAnchor>
  <xdr:twoCellAnchor>
    <xdr:from>
      <xdr:col>15</xdr:col>
      <xdr:colOff>92075</xdr:colOff>
      <xdr:row>64</xdr:row>
      <xdr:rowOff>119743</xdr:rowOff>
    </xdr:from>
    <xdr:to>
      <xdr:col>15</xdr:col>
      <xdr:colOff>269875</xdr:colOff>
      <xdr:row>64</xdr:row>
      <xdr:rowOff>119743</xdr:rowOff>
    </xdr:to>
    <xdr:cxnSp macro="">
      <xdr:nvCxnSpPr>
        <xdr:cNvPr id="182" name="直線コネクタ 181"/>
        <xdr:cNvCxnSpPr/>
      </xdr:nvCxnSpPr>
      <xdr:spPr>
        <a:xfrm>
          <a:off x="10388600" y="1109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56</xdr:row>
      <xdr:rowOff>140987</xdr:rowOff>
    </xdr:from>
    <xdr:ext cx="469744" cy="259045"/>
    <xdr:sp macro="" textlink="">
      <xdr:nvSpPr>
        <xdr:cNvPr id="183" name="【体育館・プール】&#10;一人当たり面積最大値テキスト"/>
        <xdr:cNvSpPr txBox="1"/>
      </xdr:nvSpPr>
      <xdr:spPr>
        <a:xfrm>
          <a:off x="10566400" y="974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1.044</a:t>
          </a:r>
          <a:endParaRPr kumimoji="1" lang="ja-JP" altLang="en-US" sz="1000" b="1">
            <a:latin typeface="ＭＳ Ｐゴシック"/>
          </a:endParaRPr>
        </a:p>
      </xdr:txBody>
    </xdr:sp>
    <xdr:clientData/>
  </xdr:oneCellAnchor>
  <xdr:twoCellAnchor>
    <xdr:from>
      <xdr:col>15</xdr:col>
      <xdr:colOff>92075</xdr:colOff>
      <xdr:row>58</xdr:row>
      <xdr:rowOff>22860</xdr:rowOff>
    </xdr:from>
    <xdr:to>
      <xdr:col>15</xdr:col>
      <xdr:colOff>269875</xdr:colOff>
      <xdr:row>58</xdr:row>
      <xdr:rowOff>22860</xdr:rowOff>
    </xdr:to>
    <xdr:cxnSp macro="">
      <xdr:nvCxnSpPr>
        <xdr:cNvPr id="184" name="直線コネクタ 183"/>
        <xdr:cNvCxnSpPr/>
      </xdr:nvCxnSpPr>
      <xdr:spPr>
        <a:xfrm>
          <a:off x="10388600" y="9966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85470</xdr:rowOff>
    </xdr:from>
    <xdr:ext cx="469744" cy="259045"/>
    <xdr:sp macro="" textlink="">
      <xdr:nvSpPr>
        <xdr:cNvPr id="185" name="【体育館・プール】&#10;一人当たり面積平均値テキスト"/>
        <xdr:cNvSpPr txBox="1"/>
      </xdr:nvSpPr>
      <xdr:spPr>
        <a:xfrm>
          <a:off x="10566400" y="103724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0.605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107043</xdr:rowOff>
    </xdr:from>
    <xdr:to>
      <xdr:col>15</xdr:col>
      <xdr:colOff>231775</xdr:colOff>
      <xdr:row>61</xdr:row>
      <xdr:rowOff>37193</xdr:rowOff>
    </xdr:to>
    <xdr:sp macro="" textlink="">
      <xdr:nvSpPr>
        <xdr:cNvPr id="186" name="フローチャート : 判断 185"/>
        <xdr:cNvSpPr/>
      </xdr:nvSpPr>
      <xdr:spPr>
        <a:xfrm>
          <a:off x="10426700" y="10394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42273</xdr:rowOff>
    </xdr:from>
    <xdr:to>
      <xdr:col>14</xdr:col>
      <xdr:colOff>79375</xdr:colOff>
      <xdr:row>61</xdr:row>
      <xdr:rowOff>143873</xdr:rowOff>
    </xdr:to>
    <xdr:sp macro="" textlink="">
      <xdr:nvSpPr>
        <xdr:cNvPr id="187" name="フローチャート : 判断 186"/>
        <xdr:cNvSpPr/>
      </xdr:nvSpPr>
      <xdr:spPr>
        <a:xfrm>
          <a:off x="9588500" y="1050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135000</xdr:rowOff>
    </xdr:from>
    <xdr:ext cx="469744" cy="259045"/>
    <xdr:sp macro="" textlink="">
      <xdr:nvSpPr>
        <xdr:cNvPr id="188" name="n_1aveValue【体育館・プール】&#10;一人当たり面積"/>
        <xdr:cNvSpPr txBox="1"/>
      </xdr:nvSpPr>
      <xdr:spPr>
        <a:xfrm>
          <a:off x="9391727" y="1059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0.507</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9" name="テキスト ボックス 18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90" name="テキスト ボックス 18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91" name="テキスト ボックス 19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92" name="テキスト ボックス 19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3" name="テキスト ボックス 19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55</xdr:row>
      <xdr:rowOff>108676</xdr:rowOff>
    </xdr:from>
    <xdr:to>
      <xdr:col>14</xdr:col>
      <xdr:colOff>79375</xdr:colOff>
      <xdr:row>56</xdr:row>
      <xdr:rowOff>38826</xdr:rowOff>
    </xdr:to>
    <xdr:sp macro="" textlink="">
      <xdr:nvSpPr>
        <xdr:cNvPr id="194" name="円/楕円 193"/>
        <xdr:cNvSpPr/>
      </xdr:nvSpPr>
      <xdr:spPr>
        <a:xfrm>
          <a:off x="9588500" y="953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54</xdr:row>
      <xdr:rowOff>55353</xdr:rowOff>
    </xdr:from>
    <xdr:ext cx="469744" cy="259045"/>
    <xdr:sp macro="" textlink="">
      <xdr:nvSpPr>
        <xdr:cNvPr id="195" name="n_1mainValue【体育館・プール】&#10;一人当たり面積"/>
        <xdr:cNvSpPr txBox="1"/>
      </xdr:nvSpPr>
      <xdr:spPr>
        <a:xfrm>
          <a:off x="9391727" y="931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1.391</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6" name="正方形/長方形 19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7" name="正方形/長方形 19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8" name="正方形/長方形 19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9" name="正方形/長方形 19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200" name="正方形/長方形 19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201" name="正方形/長方形 20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202" name="正方形/長方形 20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3" name="正方形/長方形 20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4" name="テキスト ボックス 20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5" name="直線コネクタ 20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6" name="テキスト ボックス 20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7" name="直線コネクタ 20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8" name="テキスト ボックス 20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9" name="直線コネクタ 20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10" name="テキスト ボックス 20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11" name="直線コネクタ 21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12" name="テキスト ボックス 21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3" name="直線コネクタ 21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4" name="テキスト ボックス 21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5" name="直線コネクタ 21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6" name="テキスト ボックス 21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6096</xdr:rowOff>
    </xdr:to>
    <xdr:cxnSp macro="">
      <xdr:nvCxnSpPr>
        <xdr:cNvPr id="218" name="直線コネクタ 217"/>
        <xdr:cNvCxnSpPr/>
      </xdr:nvCxnSpPr>
      <xdr:spPr>
        <a:xfrm flipV="1">
          <a:off x="4634865" y="13411200"/>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9923</xdr:rowOff>
    </xdr:from>
    <xdr:ext cx="405111" cy="259045"/>
    <xdr:sp macro="" textlink="">
      <xdr:nvSpPr>
        <xdr:cNvPr id="219" name="【福祉施設】&#10;有形固定資産減価償却率最小値テキスト"/>
        <xdr:cNvSpPr txBox="1"/>
      </xdr:nvSpPr>
      <xdr:spPr>
        <a:xfrm>
          <a:off x="4724400" y="14754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xdr:rowOff>
    </xdr:from>
    <xdr:to>
      <xdr:col>6</xdr:col>
      <xdr:colOff>600075</xdr:colOff>
      <xdr:row>86</xdr:row>
      <xdr:rowOff>6096</xdr:rowOff>
    </xdr:to>
    <xdr:cxnSp macro="">
      <xdr:nvCxnSpPr>
        <xdr:cNvPr id="220" name="直線コネクタ 219"/>
        <xdr:cNvCxnSpPr/>
      </xdr:nvCxnSpPr>
      <xdr:spPr>
        <a:xfrm>
          <a:off x="4546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21" name="【福祉施設】&#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22" name="直線コネクタ 221"/>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166895</xdr:rowOff>
    </xdr:from>
    <xdr:ext cx="405111" cy="259045"/>
    <xdr:sp macro="" textlink="">
      <xdr:nvSpPr>
        <xdr:cNvPr id="223" name="【福祉施設】&#10;有形固定資産減価償却率平均値テキスト"/>
        <xdr:cNvSpPr txBox="1"/>
      </xdr:nvSpPr>
      <xdr:spPr>
        <a:xfrm>
          <a:off x="4724400" y="1422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61.2</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17018</xdr:rowOff>
    </xdr:from>
    <xdr:to>
      <xdr:col>6</xdr:col>
      <xdr:colOff>561975</xdr:colOff>
      <xdr:row>83</xdr:row>
      <xdr:rowOff>118618</xdr:rowOff>
    </xdr:to>
    <xdr:sp macro="" textlink="">
      <xdr:nvSpPr>
        <xdr:cNvPr id="224" name="フローチャート : 判断 223"/>
        <xdr:cNvSpPr/>
      </xdr:nvSpPr>
      <xdr:spPr>
        <a:xfrm>
          <a:off x="4584700" y="14247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151892</xdr:rowOff>
    </xdr:from>
    <xdr:to>
      <xdr:col>5</xdr:col>
      <xdr:colOff>409575</xdr:colOff>
      <xdr:row>85</xdr:row>
      <xdr:rowOff>82042</xdr:rowOff>
    </xdr:to>
    <xdr:sp macro="" textlink="">
      <xdr:nvSpPr>
        <xdr:cNvPr id="225" name="フローチャート : 判断 224"/>
        <xdr:cNvSpPr/>
      </xdr:nvSpPr>
      <xdr:spPr>
        <a:xfrm>
          <a:off x="3746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85</xdr:row>
      <xdr:rowOff>73169</xdr:rowOff>
    </xdr:from>
    <xdr:ext cx="405111" cy="259045"/>
    <xdr:sp macro="" textlink="">
      <xdr:nvSpPr>
        <xdr:cNvPr id="226" name="n_1aveValue【福祉施設】&#10;有形固定資産減価償却率"/>
        <xdr:cNvSpPr txBox="1"/>
      </xdr:nvSpPr>
      <xdr:spPr>
        <a:xfrm>
          <a:off x="3582043" y="1464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7" name="テキスト ボックス 22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8" name="テキスト ボックス 22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9" name="テキスト ボックス 22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30" name="テキスト ボックス 22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1" name="テキスト ボックス 23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170180</xdr:rowOff>
    </xdr:from>
    <xdr:to>
      <xdr:col>5</xdr:col>
      <xdr:colOff>409575</xdr:colOff>
      <xdr:row>83</xdr:row>
      <xdr:rowOff>100330</xdr:rowOff>
    </xdr:to>
    <xdr:sp macro="" textlink="">
      <xdr:nvSpPr>
        <xdr:cNvPr id="232" name="円/楕円 231"/>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116857</xdr:rowOff>
    </xdr:from>
    <xdr:ext cx="405111" cy="259045"/>
    <xdr:sp macro="" textlink="">
      <xdr:nvSpPr>
        <xdr:cNvPr id="233" name="n_1mainValue【福祉施設】&#10;有形固定資産減価償却率"/>
        <xdr:cNvSpPr txBox="1"/>
      </xdr:nvSpPr>
      <xdr:spPr>
        <a:xfrm>
          <a:off x="3582043"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4" name="正方形/長方形 23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5" name="正方形/長方形 23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6" name="正方形/長方形 23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7" name="正方形/長方形 23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8" name="正方形/長方形 23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9" name="正方形/長方形 23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40" name="正方形/長方形 23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0.303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1" name="正方形/長方形 24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2" name="テキスト ボックス 24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3" name="直線コネクタ 24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44" name="直線コネクタ 243"/>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45" name="テキスト ボックス 244"/>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46" name="直線コネクタ 245"/>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47" name="テキスト ボックス 246"/>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48" name="直線コネクタ 247"/>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49" name="テキスト ボックス 248"/>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50" name="直線コネクタ 249"/>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51" name="テキスト ボックス 250"/>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2" name="直線コネクタ 25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3" name="テキスト ボックス 25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159258</xdr:rowOff>
    </xdr:from>
    <xdr:to>
      <xdr:col>15</xdr:col>
      <xdr:colOff>180340</xdr:colOff>
      <xdr:row>85</xdr:row>
      <xdr:rowOff>120396</xdr:rowOff>
    </xdr:to>
    <xdr:cxnSp macro="">
      <xdr:nvCxnSpPr>
        <xdr:cNvPr id="255" name="直線コネクタ 254"/>
        <xdr:cNvCxnSpPr/>
      </xdr:nvCxnSpPr>
      <xdr:spPr>
        <a:xfrm flipV="1">
          <a:off x="10476865" y="13532358"/>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124223</xdr:rowOff>
    </xdr:from>
    <xdr:ext cx="469744" cy="259045"/>
    <xdr:sp macro="" textlink="">
      <xdr:nvSpPr>
        <xdr:cNvPr id="256" name="【福祉施設】&#10;一人当たり面積最小値テキスト"/>
        <xdr:cNvSpPr txBox="1"/>
      </xdr:nvSpPr>
      <xdr:spPr>
        <a:xfrm>
          <a:off x="10566400" y="1469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0.039</a:t>
          </a:r>
          <a:endParaRPr kumimoji="1" lang="ja-JP" altLang="en-US" sz="1000" b="1">
            <a:latin typeface="ＭＳ Ｐゴシック"/>
          </a:endParaRPr>
        </a:p>
      </xdr:txBody>
    </xdr:sp>
    <xdr:clientData/>
  </xdr:oneCellAnchor>
  <xdr:twoCellAnchor>
    <xdr:from>
      <xdr:col>15</xdr:col>
      <xdr:colOff>92075</xdr:colOff>
      <xdr:row>85</xdr:row>
      <xdr:rowOff>120396</xdr:rowOff>
    </xdr:from>
    <xdr:to>
      <xdr:col>15</xdr:col>
      <xdr:colOff>269875</xdr:colOff>
      <xdr:row>85</xdr:row>
      <xdr:rowOff>120396</xdr:rowOff>
    </xdr:to>
    <xdr:cxnSp macro="">
      <xdr:nvCxnSpPr>
        <xdr:cNvPr id="257" name="直線コネクタ 256"/>
        <xdr:cNvCxnSpPr/>
      </xdr:nvCxnSpPr>
      <xdr:spPr>
        <a:xfrm>
          <a:off x="10388600" y="1469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105935</xdr:rowOff>
    </xdr:from>
    <xdr:ext cx="469744" cy="259045"/>
    <xdr:sp macro="" textlink="">
      <xdr:nvSpPr>
        <xdr:cNvPr id="258" name="【福祉施設】&#10;一人当たり面積最大値テキスト"/>
        <xdr:cNvSpPr txBox="1"/>
      </xdr:nvSpPr>
      <xdr:spPr>
        <a:xfrm>
          <a:off x="10566400" y="13307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0.547</a:t>
          </a:r>
          <a:endParaRPr kumimoji="1" lang="ja-JP" altLang="en-US" sz="1000" b="1">
            <a:latin typeface="ＭＳ Ｐゴシック"/>
          </a:endParaRPr>
        </a:p>
      </xdr:txBody>
    </xdr:sp>
    <xdr:clientData/>
  </xdr:oneCellAnchor>
  <xdr:twoCellAnchor>
    <xdr:from>
      <xdr:col>15</xdr:col>
      <xdr:colOff>92075</xdr:colOff>
      <xdr:row>78</xdr:row>
      <xdr:rowOff>159258</xdr:rowOff>
    </xdr:from>
    <xdr:to>
      <xdr:col>15</xdr:col>
      <xdr:colOff>269875</xdr:colOff>
      <xdr:row>78</xdr:row>
      <xdr:rowOff>159258</xdr:rowOff>
    </xdr:to>
    <xdr:cxnSp macro="">
      <xdr:nvCxnSpPr>
        <xdr:cNvPr id="259" name="直線コネクタ 258"/>
        <xdr:cNvCxnSpPr/>
      </xdr:nvCxnSpPr>
      <xdr:spPr>
        <a:xfrm>
          <a:off x="10388600" y="13532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2303</xdr:rowOff>
    </xdr:from>
    <xdr:ext cx="469744" cy="259045"/>
    <xdr:sp macro="" textlink="">
      <xdr:nvSpPr>
        <xdr:cNvPr id="260" name="【福祉施設】&#10;一人当たり面積平均値テキスト"/>
        <xdr:cNvSpPr txBox="1"/>
      </xdr:nvSpPr>
      <xdr:spPr>
        <a:xfrm>
          <a:off x="10566400" y="14061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0.284</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23876</xdr:rowOff>
    </xdr:from>
    <xdr:to>
      <xdr:col>15</xdr:col>
      <xdr:colOff>231775</xdr:colOff>
      <xdr:row>82</xdr:row>
      <xdr:rowOff>125476</xdr:rowOff>
    </xdr:to>
    <xdr:sp macro="" textlink="">
      <xdr:nvSpPr>
        <xdr:cNvPr id="261" name="フローチャート : 判断 260"/>
        <xdr:cNvSpPr/>
      </xdr:nvSpPr>
      <xdr:spPr>
        <a:xfrm>
          <a:off x="10426700" y="1408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167894</xdr:rowOff>
    </xdr:from>
    <xdr:to>
      <xdr:col>14</xdr:col>
      <xdr:colOff>79375</xdr:colOff>
      <xdr:row>83</xdr:row>
      <xdr:rowOff>98044</xdr:rowOff>
    </xdr:to>
    <xdr:sp macro="" textlink="">
      <xdr:nvSpPr>
        <xdr:cNvPr id="262" name="フローチャート : 判断 261"/>
        <xdr:cNvSpPr/>
      </xdr:nvSpPr>
      <xdr:spPr>
        <a:xfrm>
          <a:off x="9588500" y="1422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89171</xdr:rowOff>
    </xdr:from>
    <xdr:ext cx="469744" cy="259045"/>
    <xdr:sp macro="" textlink="">
      <xdr:nvSpPr>
        <xdr:cNvPr id="263" name="n_1aveValue【福祉施設】&#10;一人当たり面積"/>
        <xdr:cNvSpPr txBox="1"/>
      </xdr:nvSpPr>
      <xdr:spPr>
        <a:xfrm>
          <a:off x="9391727" y="1431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4" name="テキスト ボックス 26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5" name="テキスト ボックス 26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6" name="テキスト ボックス 26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7" name="テキスト ボックス 26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8" name="テキスト ボックス 26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80</xdr:row>
      <xdr:rowOff>97028</xdr:rowOff>
    </xdr:from>
    <xdr:to>
      <xdr:col>14</xdr:col>
      <xdr:colOff>79375</xdr:colOff>
      <xdr:row>81</xdr:row>
      <xdr:rowOff>27178</xdr:rowOff>
    </xdr:to>
    <xdr:sp macro="" textlink="">
      <xdr:nvSpPr>
        <xdr:cNvPr id="269" name="円/楕円 268"/>
        <xdr:cNvSpPr/>
      </xdr:nvSpPr>
      <xdr:spPr>
        <a:xfrm>
          <a:off x="9588500" y="1381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79</xdr:row>
      <xdr:rowOff>43705</xdr:rowOff>
    </xdr:from>
    <xdr:ext cx="469744" cy="259045"/>
    <xdr:sp macro="" textlink="">
      <xdr:nvSpPr>
        <xdr:cNvPr id="270" name="n_1mainValue【福祉施設】&#10;一人当たり面積"/>
        <xdr:cNvSpPr txBox="1"/>
      </xdr:nvSpPr>
      <xdr:spPr>
        <a:xfrm>
          <a:off x="9391727" y="1358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0.402</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1" name="正方形/長方形 27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2" name="正方形/長方形 27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3" name="正方形/長方形 27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4" name="正方形/長方形 27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5" name="正方形/長方形 27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6" name="正方形/長方形 27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7" name="正方形/長方形 27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8" name="正方形/長方形 27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9" name="正方形/長方形 27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80" name="正方形/長方形 27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81" name="正方形/長方形 28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82" name="正方形/長方形 28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83" name="正方形/長方形 28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84" name="正方形/長方形 28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85" name="正方形/長方形 28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0.126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6" name="正方形/長方形 2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7" name="正方形/長方形 2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8" name="正方形/長方形 28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9" name="正方形/長方形 28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90" name="正方形/長方形 28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91" name="正方形/長方形 29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92" name="正方形/長方形 29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93" name="正方形/長方形 29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91.0</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94" name="正方形/長方形 29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95" name="テキスト ボックス 29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6" name="直線コネクタ 29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297" name="テキスト ボックス 296"/>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298" name="直線コネクタ 29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299" name="テキスト ボックス 298"/>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00" name="直線コネクタ 29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01" name="テキスト ボックス 30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02" name="直線コネクタ 30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03" name="テキスト ボックス 30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04" name="直線コネクタ 30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05" name="テキスト ボックス 30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06" name="直線コネクタ 30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07" name="テキスト ボックス 30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08" name="直線コネクタ 30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09" name="テキスト ボックス 308"/>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10" name="直線コネクタ 3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11" name="テキスト ボックス 31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74567</xdr:rowOff>
    </xdr:from>
    <xdr:to>
      <xdr:col>23</xdr:col>
      <xdr:colOff>516889</xdr:colOff>
      <xdr:row>41</xdr:row>
      <xdr:rowOff>51707</xdr:rowOff>
    </xdr:to>
    <xdr:cxnSp macro="">
      <xdr:nvCxnSpPr>
        <xdr:cNvPr id="313" name="直線コネクタ 312"/>
        <xdr:cNvCxnSpPr/>
      </xdr:nvCxnSpPr>
      <xdr:spPr>
        <a:xfrm flipV="1">
          <a:off x="16318864" y="5732417"/>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55534</xdr:rowOff>
    </xdr:from>
    <xdr:ext cx="405111" cy="259045"/>
    <xdr:sp macro="" textlink="">
      <xdr:nvSpPr>
        <xdr:cNvPr id="314" name="【一般廃棄物処理施設】&#10;有形固定資産減価償却率最小値テキスト"/>
        <xdr:cNvSpPr txBox="1"/>
      </xdr:nvSpPr>
      <xdr:spPr>
        <a:xfrm>
          <a:off x="16408400" y="708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41</xdr:row>
      <xdr:rowOff>51707</xdr:rowOff>
    </xdr:from>
    <xdr:to>
      <xdr:col>23</xdr:col>
      <xdr:colOff>606425</xdr:colOff>
      <xdr:row>41</xdr:row>
      <xdr:rowOff>51707</xdr:rowOff>
    </xdr:to>
    <xdr:cxnSp macro="">
      <xdr:nvCxnSpPr>
        <xdr:cNvPr id="315" name="直線コネクタ 314"/>
        <xdr:cNvCxnSpPr/>
      </xdr:nvCxnSpPr>
      <xdr:spPr>
        <a:xfrm>
          <a:off x="16230600" y="708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21244</xdr:rowOff>
    </xdr:from>
    <xdr:ext cx="405111" cy="259045"/>
    <xdr:sp macro="" textlink="">
      <xdr:nvSpPr>
        <xdr:cNvPr id="316" name="【一般廃棄物処理施設】&#10;有形固定資産減価償却率最大値テキスト"/>
        <xdr:cNvSpPr txBox="1"/>
      </xdr:nvSpPr>
      <xdr:spPr>
        <a:xfrm>
          <a:off x="16408400" y="550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a:t>
          </a:r>
          <a:endParaRPr kumimoji="1" lang="ja-JP" altLang="en-US" sz="1000" b="1">
            <a:latin typeface="ＭＳ Ｐゴシック"/>
          </a:endParaRPr>
        </a:p>
      </xdr:txBody>
    </xdr:sp>
    <xdr:clientData/>
  </xdr:oneCellAnchor>
  <xdr:twoCellAnchor>
    <xdr:from>
      <xdr:col>23</xdr:col>
      <xdr:colOff>428625</xdr:colOff>
      <xdr:row>33</xdr:row>
      <xdr:rowOff>74567</xdr:rowOff>
    </xdr:from>
    <xdr:to>
      <xdr:col>23</xdr:col>
      <xdr:colOff>606425</xdr:colOff>
      <xdr:row>33</xdr:row>
      <xdr:rowOff>74567</xdr:rowOff>
    </xdr:to>
    <xdr:cxnSp macro="">
      <xdr:nvCxnSpPr>
        <xdr:cNvPr id="317" name="直線コネクタ 316"/>
        <xdr:cNvCxnSpPr/>
      </xdr:nvCxnSpPr>
      <xdr:spPr>
        <a:xfrm>
          <a:off x="16230600" y="573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36</xdr:row>
      <xdr:rowOff>88735</xdr:rowOff>
    </xdr:from>
    <xdr:ext cx="405111" cy="259045"/>
    <xdr:sp macro="" textlink="">
      <xdr:nvSpPr>
        <xdr:cNvPr id="318" name="【一般廃棄物処理施設】&#10;有形固定資産減価償却率平均値テキスト"/>
        <xdr:cNvSpPr txBox="1"/>
      </xdr:nvSpPr>
      <xdr:spPr>
        <a:xfrm>
          <a:off x="16408400" y="62609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110308</xdr:rowOff>
    </xdr:from>
    <xdr:to>
      <xdr:col>23</xdr:col>
      <xdr:colOff>568325</xdr:colOff>
      <xdr:row>37</xdr:row>
      <xdr:rowOff>40458</xdr:rowOff>
    </xdr:to>
    <xdr:sp macro="" textlink="">
      <xdr:nvSpPr>
        <xdr:cNvPr id="319" name="フローチャート : 判断 318"/>
        <xdr:cNvSpPr/>
      </xdr:nvSpPr>
      <xdr:spPr>
        <a:xfrm>
          <a:off x="16268700" y="628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36</xdr:row>
      <xdr:rowOff>41728</xdr:rowOff>
    </xdr:from>
    <xdr:to>
      <xdr:col>22</xdr:col>
      <xdr:colOff>415925</xdr:colOff>
      <xdr:row>36</xdr:row>
      <xdr:rowOff>143328</xdr:rowOff>
    </xdr:to>
    <xdr:sp macro="" textlink="">
      <xdr:nvSpPr>
        <xdr:cNvPr id="320" name="フローチャート : 判断 319"/>
        <xdr:cNvSpPr/>
      </xdr:nvSpPr>
      <xdr:spPr>
        <a:xfrm>
          <a:off x="15430500" y="621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134455</xdr:rowOff>
    </xdr:from>
    <xdr:ext cx="405111" cy="259045"/>
    <xdr:sp macro="" textlink="">
      <xdr:nvSpPr>
        <xdr:cNvPr id="321" name="n_1aveValue【一般廃棄物処理施設】&#10;有形固定資産減価償却率"/>
        <xdr:cNvSpPr txBox="1"/>
      </xdr:nvSpPr>
      <xdr:spPr>
        <a:xfrm>
          <a:off x="15266043" y="630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22" name="テキスト ボックス 3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23" name="テキスト ボックス 3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24" name="テキスト ボックス 3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25" name="テキスト ボックス 3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26" name="テキスト ボックス 3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58057</xdr:rowOff>
    </xdr:from>
    <xdr:to>
      <xdr:col>22</xdr:col>
      <xdr:colOff>415925</xdr:colOff>
      <xdr:row>34</xdr:row>
      <xdr:rowOff>159657</xdr:rowOff>
    </xdr:to>
    <xdr:sp macro="" textlink="">
      <xdr:nvSpPr>
        <xdr:cNvPr id="327" name="円/楕円 326"/>
        <xdr:cNvSpPr/>
      </xdr:nvSpPr>
      <xdr:spPr>
        <a:xfrm>
          <a:off x="15430500" y="588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4734</xdr:rowOff>
    </xdr:from>
    <xdr:ext cx="405111" cy="259045"/>
    <xdr:sp macro="" textlink="">
      <xdr:nvSpPr>
        <xdr:cNvPr id="328" name="n_1mainValue【一般廃棄物処理施設】&#10;有形固定資産減価償却率"/>
        <xdr:cNvSpPr txBox="1"/>
      </xdr:nvSpPr>
      <xdr:spPr>
        <a:xfrm>
          <a:off x="15266043" y="566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9" name="正方形/長方形 3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30" name="正方形/長方形 3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31" name="正方形/長方形 3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32" name="正方形/長方形 3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33" name="正方形/長方形 3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34" name="正方形/長方形 3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35" name="正方形/長方形 3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29,861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36" name="正方形/長方形 3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37" name="テキスト ボックス 3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8" name="直線コネクタ 3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339" name="直線コネクタ 3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340" name="テキスト ボックス 339"/>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341" name="直線コネクタ 3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342" name="テキスト ボックス 341"/>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343" name="直線コネクタ 3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344" name="テキスト ボックス 343"/>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345" name="直線コネクタ 3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346" name="テキスト ボックス 345"/>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7" name="直線コネクタ 3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348" name="テキスト ボックス 34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35</xdr:row>
      <xdr:rowOff>96879</xdr:rowOff>
    </xdr:from>
    <xdr:to>
      <xdr:col>32</xdr:col>
      <xdr:colOff>186689</xdr:colOff>
      <xdr:row>41</xdr:row>
      <xdr:rowOff>1425</xdr:rowOff>
    </xdr:to>
    <xdr:cxnSp macro="">
      <xdr:nvCxnSpPr>
        <xdr:cNvPr id="350" name="直線コネクタ 349"/>
        <xdr:cNvCxnSpPr/>
      </xdr:nvCxnSpPr>
      <xdr:spPr>
        <a:xfrm flipV="1">
          <a:off x="22160864" y="6097629"/>
          <a:ext cx="0" cy="933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5252</xdr:rowOff>
    </xdr:from>
    <xdr:ext cx="534377" cy="259045"/>
    <xdr:sp macro="" textlink="">
      <xdr:nvSpPr>
        <xdr:cNvPr id="351" name="【一般廃棄物処理施設】&#10;一人当たり有形固定資産（償却資産）額最小値テキスト"/>
        <xdr:cNvSpPr txBox="1"/>
      </xdr:nvSpPr>
      <xdr:spPr>
        <a:xfrm>
          <a:off x="22250400" y="70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28,855</a:t>
          </a:r>
          <a:endParaRPr kumimoji="1" lang="ja-JP" altLang="en-US" sz="1000" b="1">
            <a:latin typeface="ＭＳ Ｐゴシック"/>
          </a:endParaRPr>
        </a:p>
      </xdr:txBody>
    </xdr:sp>
    <xdr:clientData/>
  </xdr:oneCellAnchor>
  <xdr:twoCellAnchor>
    <xdr:from>
      <xdr:col>32</xdr:col>
      <xdr:colOff>98425</xdr:colOff>
      <xdr:row>41</xdr:row>
      <xdr:rowOff>1425</xdr:rowOff>
    </xdr:from>
    <xdr:to>
      <xdr:col>32</xdr:col>
      <xdr:colOff>276225</xdr:colOff>
      <xdr:row>41</xdr:row>
      <xdr:rowOff>1425</xdr:rowOff>
    </xdr:to>
    <xdr:cxnSp macro="">
      <xdr:nvCxnSpPr>
        <xdr:cNvPr id="352" name="直線コネクタ 351"/>
        <xdr:cNvCxnSpPr/>
      </xdr:nvCxnSpPr>
      <xdr:spPr>
        <a:xfrm>
          <a:off x="22072600" y="703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34</xdr:row>
      <xdr:rowOff>43556</xdr:rowOff>
    </xdr:from>
    <xdr:ext cx="599010" cy="259045"/>
    <xdr:sp macro="" textlink="">
      <xdr:nvSpPr>
        <xdr:cNvPr id="353" name="【一般廃棄物処理施設】&#10;一人当たり有形固定資産（償却資産）額最大値テキスト"/>
        <xdr:cNvSpPr txBox="1"/>
      </xdr:nvSpPr>
      <xdr:spPr>
        <a:xfrm>
          <a:off x="22250400" y="587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232,977</a:t>
          </a:r>
          <a:endParaRPr kumimoji="1" lang="ja-JP" altLang="en-US" sz="1000" b="1">
            <a:latin typeface="ＭＳ Ｐゴシック"/>
          </a:endParaRPr>
        </a:p>
      </xdr:txBody>
    </xdr:sp>
    <xdr:clientData/>
  </xdr:oneCellAnchor>
  <xdr:twoCellAnchor>
    <xdr:from>
      <xdr:col>32</xdr:col>
      <xdr:colOff>98425</xdr:colOff>
      <xdr:row>35</xdr:row>
      <xdr:rowOff>96879</xdr:rowOff>
    </xdr:from>
    <xdr:to>
      <xdr:col>32</xdr:col>
      <xdr:colOff>276225</xdr:colOff>
      <xdr:row>35</xdr:row>
      <xdr:rowOff>96879</xdr:rowOff>
    </xdr:to>
    <xdr:cxnSp macro="">
      <xdr:nvCxnSpPr>
        <xdr:cNvPr id="354" name="直線コネクタ 353"/>
        <xdr:cNvCxnSpPr/>
      </xdr:nvCxnSpPr>
      <xdr:spPr>
        <a:xfrm>
          <a:off x="22072600" y="6097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38</xdr:row>
      <xdr:rowOff>35538</xdr:rowOff>
    </xdr:from>
    <xdr:ext cx="599010" cy="259045"/>
    <xdr:sp macro="" textlink="">
      <xdr:nvSpPr>
        <xdr:cNvPr id="355" name="【一般廃棄物処理施設】&#10;一人当たり有形固定資産（償却資産）額平均値テキスト"/>
        <xdr:cNvSpPr txBox="1"/>
      </xdr:nvSpPr>
      <xdr:spPr>
        <a:xfrm>
          <a:off x="22250400" y="65506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118,064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57111</xdr:rowOff>
    </xdr:from>
    <xdr:to>
      <xdr:col>32</xdr:col>
      <xdr:colOff>238125</xdr:colOff>
      <xdr:row>38</xdr:row>
      <xdr:rowOff>158711</xdr:rowOff>
    </xdr:to>
    <xdr:sp macro="" textlink="">
      <xdr:nvSpPr>
        <xdr:cNvPr id="356" name="フローチャート : 判断 355"/>
        <xdr:cNvSpPr/>
      </xdr:nvSpPr>
      <xdr:spPr>
        <a:xfrm>
          <a:off x="22110700" y="6572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38</xdr:row>
      <xdr:rowOff>153050</xdr:rowOff>
    </xdr:from>
    <xdr:to>
      <xdr:col>31</xdr:col>
      <xdr:colOff>85725</xdr:colOff>
      <xdr:row>39</xdr:row>
      <xdr:rowOff>83200</xdr:rowOff>
    </xdr:to>
    <xdr:sp macro="" textlink="">
      <xdr:nvSpPr>
        <xdr:cNvPr id="357" name="フローチャート : 判断 356"/>
        <xdr:cNvSpPr/>
      </xdr:nvSpPr>
      <xdr:spPr>
        <a:xfrm>
          <a:off x="21272500" y="666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74327</xdr:rowOff>
    </xdr:from>
    <xdr:ext cx="534377" cy="259045"/>
    <xdr:sp macro="" textlink="">
      <xdr:nvSpPr>
        <xdr:cNvPr id="358" name="n_1aveValue【一般廃棄物処理施設】&#10;一人当たり有形固定資産（償却資産）額"/>
        <xdr:cNvSpPr txBox="1"/>
      </xdr:nvSpPr>
      <xdr:spPr>
        <a:xfrm>
          <a:off x="21043411" y="676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97,080</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359" name="テキスト ボックス 3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60" name="テキスト ボックス 3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61" name="テキスト ボックス 3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62" name="テキスト ボックス 3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63" name="テキスト ボックス 3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35</xdr:row>
      <xdr:rowOff>33250</xdr:rowOff>
    </xdr:from>
    <xdr:to>
      <xdr:col>31</xdr:col>
      <xdr:colOff>85725</xdr:colOff>
      <xdr:row>35</xdr:row>
      <xdr:rowOff>134850</xdr:rowOff>
    </xdr:to>
    <xdr:sp macro="" textlink="">
      <xdr:nvSpPr>
        <xdr:cNvPr id="364" name="円/楕円 363"/>
        <xdr:cNvSpPr/>
      </xdr:nvSpPr>
      <xdr:spPr>
        <a:xfrm>
          <a:off x="21272500" y="6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33</xdr:row>
      <xdr:rowOff>151377</xdr:rowOff>
    </xdr:from>
    <xdr:ext cx="599010" cy="259045"/>
    <xdr:sp macro="" textlink="">
      <xdr:nvSpPr>
        <xdr:cNvPr id="365" name="n_1mainValue【一般廃棄物処理施設】&#10;一人当たり有形固定資産（償却資産）額"/>
        <xdr:cNvSpPr txBox="1"/>
      </xdr:nvSpPr>
      <xdr:spPr>
        <a:xfrm>
          <a:off x="21011094" y="580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235,783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6" name="正方形/長方形 36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7" name="正方形/長方形 36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8" name="正方形/長方形 36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9" name="正方形/長方形 36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70" name="正方形/長方形 36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71" name="正方形/長方形 37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72" name="正方形/長方形 37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73" name="正方形/長方形 37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74" name="テキスト ボックス 37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75" name="直線コネクタ 37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6" name="テキスト ボックス 37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130628</xdr:rowOff>
    </xdr:from>
    <xdr:to>
      <xdr:col>24</xdr:col>
      <xdr:colOff>644525</xdr:colOff>
      <xdr:row>64</xdr:row>
      <xdr:rowOff>130628</xdr:rowOff>
    </xdr:to>
    <xdr:cxnSp macro="">
      <xdr:nvCxnSpPr>
        <xdr:cNvPr id="377" name="直線コネクタ 37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159855</xdr:rowOff>
    </xdr:from>
    <xdr:ext cx="403059" cy="259045"/>
    <xdr:sp macro="" textlink="">
      <xdr:nvSpPr>
        <xdr:cNvPr id="378" name="テキスト ボックス 37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146957</xdr:rowOff>
    </xdr:from>
    <xdr:to>
      <xdr:col>24</xdr:col>
      <xdr:colOff>644525</xdr:colOff>
      <xdr:row>62</xdr:row>
      <xdr:rowOff>146957</xdr:rowOff>
    </xdr:to>
    <xdr:cxnSp macro="">
      <xdr:nvCxnSpPr>
        <xdr:cNvPr id="379" name="直線コネクタ 37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62</xdr:row>
      <xdr:rowOff>4734</xdr:rowOff>
    </xdr:from>
    <xdr:ext cx="403059" cy="259045"/>
    <xdr:sp macro="" textlink="">
      <xdr:nvSpPr>
        <xdr:cNvPr id="380" name="テキスト ボックス 37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163285</xdr:rowOff>
    </xdr:from>
    <xdr:to>
      <xdr:col>24</xdr:col>
      <xdr:colOff>644525</xdr:colOff>
      <xdr:row>60</xdr:row>
      <xdr:rowOff>163285</xdr:rowOff>
    </xdr:to>
    <xdr:cxnSp macro="">
      <xdr:nvCxnSpPr>
        <xdr:cNvPr id="381" name="直線コネクタ 38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60</xdr:row>
      <xdr:rowOff>21062</xdr:rowOff>
    </xdr:from>
    <xdr:ext cx="403059" cy="259045"/>
    <xdr:sp macro="" textlink="">
      <xdr:nvSpPr>
        <xdr:cNvPr id="382" name="テキスト ボックス 38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59</xdr:row>
      <xdr:rowOff>8165</xdr:rowOff>
    </xdr:from>
    <xdr:to>
      <xdr:col>24</xdr:col>
      <xdr:colOff>644525</xdr:colOff>
      <xdr:row>59</xdr:row>
      <xdr:rowOff>8165</xdr:rowOff>
    </xdr:to>
    <xdr:cxnSp macro="">
      <xdr:nvCxnSpPr>
        <xdr:cNvPr id="383" name="直線コネクタ 38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58</xdr:row>
      <xdr:rowOff>37392</xdr:rowOff>
    </xdr:from>
    <xdr:ext cx="403059" cy="259045"/>
    <xdr:sp macro="" textlink="">
      <xdr:nvSpPr>
        <xdr:cNvPr id="384" name="テキスト ボックス 38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24493</xdr:rowOff>
    </xdr:from>
    <xdr:to>
      <xdr:col>24</xdr:col>
      <xdr:colOff>644525</xdr:colOff>
      <xdr:row>57</xdr:row>
      <xdr:rowOff>24493</xdr:rowOff>
    </xdr:to>
    <xdr:cxnSp macro="">
      <xdr:nvCxnSpPr>
        <xdr:cNvPr id="385" name="直線コネクタ 38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53720</xdr:rowOff>
    </xdr:from>
    <xdr:ext cx="403059" cy="259045"/>
    <xdr:sp macro="" textlink="">
      <xdr:nvSpPr>
        <xdr:cNvPr id="386" name="テキスト ボックス 38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40822</xdr:rowOff>
    </xdr:from>
    <xdr:to>
      <xdr:col>24</xdr:col>
      <xdr:colOff>644525</xdr:colOff>
      <xdr:row>55</xdr:row>
      <xdr:rowOff>40822</xdr:rowOff>
    </xdr:to>
    <xdr:cxnSp macro="">
      <xdr:nvCxnSpPr>
        <xdr:cNvPr id="387" name="直線コネクタ 38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70049</xdr:rowOff>
    </xdr:from>
    <xdr:ext cx="403059" cy="259045"/>
    <xdr:sp macro="" textlink="">
      <xdr:nvSpPr>
        <xdr:cNvPr id="388" name="テキスト ボックス 38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9" name="直線コネクタ 38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90" name="テキスト ボックス 38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9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19594</xdr:rowOff>
    </xdr:from>
    <xdr:to>
      <xdr:col>23</xdr:col>
      <xdr:colOff>516889</xdr:colOff>
      <xdr:row>64</xdr:row>
      <xdr:rowOff>156754</xdr:rowOff>
    </xdr:to>
    <xdr:cxnSp macro="">
      <xdr:nvCxnSpPr>
        <xdr:cNvPr id="392" name="直線コネクタ 391"/>
        <xdr:cNvCxnSpPr/>
      </xdr:nvCxnSpPr>
      <xdr:spPr>
        <a:xfrm flipV="1">
          <a:off x="16318864" y="962079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160581</xdr:rowOff>
    </xdr:from>
    <xdr:ext cx="405111" cy="259045"/>
    <xdr:sp macro="" textlink="">
      <xdr:nvSpPr>
        <xdr:cNvPr id="393" name="【保健センター・保健所】&#10;有形固定資産減価償却率最小値テキスト"/>
        <xdr:cNvSpPr txBox="1"/>
      </xdr:nvSpPr>
      <xdr:spPr>
        <a:xfrm>
          <a:off x="164084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23</xdr:col>
      <xdr:colOff>428625</xdr:colOff>
      <xdr:row>64</xdr:row>
      <xdr:rowOff>156754</xdr:rowOff>
    </xdr:from>
    <xdr:to>
      <xdr:col>23</xdr:col>
      <xdr:colOff>606425</xdr:colOff>
      <xdr:row>64</xdr:row>
      <xdr:rowOff>156754</xdr:rowOff>
    </xdr:to>
    <xdr:cxnSp macro="">
      <xdr:nvCxnSpPr>
        <xdr:cNvPr id="394" name="直線コネクタ 393"/>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137721</xdr:rowOff>
    </xdr:from>
    <xdr:ext cx="405111" cy="259045"/>
    <xdr:sp macro="" textlink="">
      <xdr:nvSpPr>
        <xdr:cNvPr id="395" name="【保健センター・保健所】&#10;有形固定資産減価償却率最大値テキスト"/>
        <xdr:cNvSpPr txBox="1"/>
      </xdr:nvSpPr>
      <xdr:spPr>
        <a:xfrm>
          <a:off x="16408400" y="9396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75.4</a:t>
          </a:r>
          <a:endParaRPr kumimoji="1" lang="ja-JP" altLang="en-US" sz="1000" b="1">
            <a:latin typeface="ＭＳ Ｐゴシック"/>
          </a:endParaRPr>
        </a:p>
      </xdr:txBody>
    </xdr:sp>
    <xdr:clientData/>
  </xdr:oneCellAnchor>
  <xdr:twoCellAnchor>
    <xdr:from>
      <xdr:col>23</xdr:col>
      <xdr:colOff>428625</xdr:colOff>
      <xdr:row>56</xdr:row>
      <xdr:rowOff>19594</xdr:rowOff>
    </xdr:from>
    <xdr:to>
      <xdr:col>23</xdr:col>
      <xdr:colOff>606425</xdr:colOff>
      <xdr:row>56</xdr:row>
      <xdr:rowOff>19594</xdr:rowOff>
    </xdr:to>
    <xdr:cxnSp macro="">
      <xdr:nvCxnSpPr>
        <xdr:cNvPr id="396" name="直線コネクタ 395"/>
        <xdr:cNvCxnSpPr/>
      </xdr:nvCxnSpPr>
      <xdr:spPr>
        <a:xfrm>
          <a:off x="16230600" y="962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53357</xdr:rowOff>
    </xdr:from>
    <xdr:ext cx="405111" cy="259045"/>
    <xdr:sp macro="" textlink="">
      <xdr:nvSpPr>
        <xdr:cNvPr id="397" name="【保健センター・保健所】&#10;有形固定資産減価償却率平均値テキスト"/>
        <xdr:cNvSpPr txBox="1"/>
      </xdr:nvSpPr>
      <xdr:spPr>
        <a:xfrm>
          <a:off x="16408400" y="10854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35.4</a:t>
          </a:r>
          <a:endParaRPr kumimoji="1" lang="ja-JP" altLang="en-US" sz="1000" b="1">
            <a:solidFill>
              <a:srgbClr val="000080"/>
            </a:solidFill>
            <a:latin typeface="ＭＳ Ｐゴシック"/>
          </a:endParaRPr>
        </a:p>
      </xdr:txBody>
    </xdr:sp>
    <xdr:clientData/>
  </xdr:oneCellAnchor>
  <xdr:twoCellAnchor>
    <xdr:from>
      <xdr:col>23</xdr:col>
      <xdr:colOff>466725</xdr:colOff>
      <xdr:row>63</xdr:row>
      <xdr:rowOff>74930</xdr:rowOff>
    </xdr:from>
    <xdr:to>
      <xdr:col>23</xdr:col>
      <xdr:colOff>568325</xdr:colOff>
      <xdr:row>64</xdr:row>
      <xdr:rowOff>5080</xdr:rowOff>
    </xdr:to>
    <xdr:sp macro="" textlink="">
      <xdr:nvSpPr>
        <xdr:cNvPr id="398" name="フローチャート : 判断 397"/>
        <xdr:cNvSpPr/>
      </xdr:nvSpPr>
      <xdr:spPr>
        <a:xfrm>
          <a:off x="16268700" y="10876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94524</xdr:rowOff>
    </xdr:from>
    <xdr:to>
      <xdr:col>22</xdr:col>
      <xdr:colOff>415925</xdr:colOff>
      <xdr:row>62</xdr:row>
      <xdr:rowOff>24674</xdr:rowOff>
    </xdr:to>
    <xdr:sp macro="" textlink="">
      <xdr:nvSpPr>
        <xdr:cNvPr id="399" name="フローチャート : 判断 398"/>
        <xdr:cNvSpPr/>
      </xdr:nvSpPr>
      <xdr:spPr>
        <a:xfrm>
          <a:off x="15430500" y="1055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15801</xdr:rowOff>
    </xdr:from>
    <xdr:ext cx="405111" cy="259045"/>
    <xdr:sp macro="" textlink="">
      <xdr:nvSpPr>
        <xdr:cNvPr id="400" name="n_1aveValue【保健センター・保健所】&#10;有形固定資産減価償却率"/>
        <xdr:cNvSpPr txBox="1"/>
      </xdr:nvSpPr>
      <xdr:spPr>
        <a:xfrm>
          <a:off x="15266043"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01" name="テキスト ボックス 40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02" name="テキスト ボックス 40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03" name="テキスト ボックス 40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04" name="テキスト ボックス 40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05" name="テキスト ボックス 40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42273</xdr:rowOff>
    </xdr:from>
    <xdr:to>
      <xdr:col>22</xdr:col>
      <xdr:colOff>415925</xdr:colOff>
      <xdr:row>59</xdr:row>
      <xdr:rowOff>143873</xdr:rowOff>
    </xdr:to>
    <xdr:sp macro="" textlink="">
      <xdr:nvSpPr>
        <xdr:cNvPr id="406" name="円/楕円 405"/>
        <xdr:cNvSpPr/>
      </xdr:nvSpPr>
      <xdr:spPr>
        <a:xfrm>
          <a:off x="15430500" y="101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57</xdr:row>
      <xdr:rowOff>160400</xdr:rowOff>
    </xdr:from>
    <xdr:ext cx="405111" cy="259045"/>
    <xdr:sp macro="" textlink="">
      <xdr:nvSpPr>
        <xdr:cNvPr id="407" name="n_1mainValue【保健センター・保健所】&#10;有形固定資産減価償却率"/>
        <xdr:cNvSpPr txBox="1"/>
      </xdr:nvSpPr>
      <xdr:spPr>
        <a:xfrm>
          <a:off x="15266043"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8" name="正方形/長方形 40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9" name="正方形/長方形 40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10" name="正方形/長方形 40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11" name="正方形/長方形 41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12" name="正方形/長方形 41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13" name="正方形/長方形 41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14" name="正方形/長方形 41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15" name="正方形/長方形 41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16" name="テキスト ボックス 41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17" name="直線コネクタ 41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130628</xdr:rowOff>
    </xdr:from>
    <xdr:to>
      <xdr:col>33</xdr:col>
      <xdr:colOff>314325</xdr:colOff>
      <xdr:row>64</xdr:row>
      <xdr:rowOff>130628</xdr:rowOff>
    </xdr:to>
    <xdr:cxnSp macro="">
      <xdr:nvCxnSpPr>
        <xdr:cNvPr id="418" name="直線コネクタ 417"/>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159855</xdr:rowOff>
    </xdr:from>
    <xdr:ext cx="467179" cy="259045"/>
    <xdr:sp macro="" textlink="">
      <xdr:nvSpPr>
        <xdr:cNvPr id="419" name="テキスト ボックス 418"/>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146957</xdr:rowOff>
    </xdr:from>
    <xdr:to>
      <xdr:col>33</xdr:col>
      <xdr:colOff>314325</xdr:colOff>
      <xdr:row>62</xdr:row>
      <xdr:rowOff>146957</xdr:rowOff>
    </xdr:to>
    <xdr:cxnSp macro="">
      <xdr:nvCxnSpPr>
        <xdr:cNvPr id="420" name="直線コネクタ 419"/>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62</xdr:row>
      <xdr:rowOff>4734</xdr:rowOff>
    </xdr:from>
    <xdr:ext cx="467179" cy="259045"/>
    <xdr:sp macro="" textlink="">
      <xdr:nvSpPr>
        <xdr:cNvPr id="421" name="テキスト ボックス 420"/>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60</xdr:row>
      <xdr:rowOff>163285</xdr:rowOff>
    </xdr:from>
    <xdr:to>
      <xdr:col>33</xdr:col>
      <xdr:colOff>314325</xdr:colOff>
      <xdr:row>60</xdr:row>
      <xdr:rowOff>163285</xdr:rowOff>
    </xdr:to>
    <xdr:cxnSp macro="">
      <xdr:nvCxnSpPr>
        <xdr:cNvPr id="422" name="直線コネクタ 421"/>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21062</xdr:rowOff>
    </xdr:from>
    <xdr:ext cx="467179" cy="259045"/>
    <xdr:sp macro="" textlink="">
      <xdr:nvSpPr>
        <xdr:cNvPr id="423" name="テキスト ボックス 422"/>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59</xdr:row>
      <xdr:rowOff>8165</xdr:rowOff>
    </xdr:from>
    <xdr:to>
      <xdr:col>33</xdr:col>
      <xdr:colOff>314325</xdr:colOff>
      <xdr:row>59</xdr:row>
      <xdr:rowOff>8165</xdr:rowOff>
    </xdr:to>
    <xdr:cxnSp macro="">
      <xdr:nvCxnSpPr>
        <xdr:cNvPr id="424" name="直線コネクタ 423"/>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58</xdr:row>
      <xdr:rowOff>37392</xdr:rowOff>
    </xdr:from>
    <xdr:ext cx="467179" cy="259045"/>
    <xdr:sp macro="" textlink="">
      <xdr:nvSpPr>
        <xdr:cNvPr id="425" name="テキスト ボックス 424"/>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0.900</a:t>
          </a:r>
          <a:endParaRPr kumimoji="1" lang="ja-JP" altLang="en-US" sz="1000">
            <a:latin typeface="ＭＳ Ｐゴシック"/>
          </a:endParaRPr>
        </a:p>
      </xdr:txBody>
    </xdr:sp>
    <xdr:clientData/>
  </xdr:oneCellAnchor>
  <xdr:twoCellAnchor>
    <xdr:from>
      <xdr:col>26</xdr:col>
      <xdr:colOff>428625</xdr:colOff>
      <xdr:row>57</xdr:row>
      <xdr:rowOff>24493</xdr:rowOff>
    </xdr:from>
    <xdr:to>
      <xdr:col>33</xdr:col>
      <xdr:colOff>314325</xdr:colOff>
      <xdr:row>57</xdr:row>
      <xdr:rowOff>24493</xdr:rowOff>
    </xdr:to>
    <xdr:cxnSp macro="">
      <xdr:nvCxnSpPr>
        <xdr:cNvPr id="426" name="直線コネクタ 425"/>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53720</xdr:rowOff>
    </xdr:from>
    <xdr:ext cx="467179" cy="259045"/>
    <xdr:sp macro="" textlink="">
      <xdr:nvSpPr>
        <xdr:cNvPr id="427" name="テキスト ボックス 426"/>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55</xdr:row>
      <xdr:rowOff>40822</xdr:rowOff>
    </xdr:from>
    <xdr:to>
      <xdr:col>33</xdr:col>
      <xdr:colOff>314325</xdr:colOff>
      <xdr:row>55</xdr:row>
      <xdr:rowOff>40822</xdr:rowOff>
    </xdr:to>
    <xdr:cxnSp macro="">
      <xdr:nvCxnSpPr>
        <xdr:cNvPr id="428" name="直線コネクタ 427"/>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70049</xdr:rowOff>
    </xdr:from>
    <xdr:ext cx="467179" cy="259045"/>
    <xdr:sp macro="" textlink="">
      <xdr:nvSpPr>
        <xdr:cNvPr id="429" name="テキスト ボックス 428"/>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30" name="直線コネクタ 42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31" name="テキスト ボックス 43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3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55</xdr:row>
      <xdr:rowOff>110490</xdr:rowOff>
    </xdr:from>
    <xdr:to>
      <xdr:col>32</xdr:col>
      <xdr:colOff>186689</xdr:colOff>
      <xdr:row>64</xdr:row>
      <xdr:rowOff>62049</xdr:rowOff>
    </xdr:to>
    <xdr:cxnSp macro="">
      <xdr:nvCxnSpPr>
        <xdr:cNvPr id="433" name="直線コネクタ 432"/>
        <xdr:cNvCxnSpPr/>
      </xdr:nvCxnSpPr>
      <xdr:spPr>
        <a:xfrm flipV="1">
          <a:off x="22160864" y="9540240"/>
          <a:ext cx="0" cy="1494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65876</xdr:rowOff>
    </xdr:from>
    <xdr:ext cx="469744" cy="259045"/>
    <xdr:sp macro="" textlink="">
      <xdr:nvSpPr>
        <xdr:cNvPr id="434" name="【保健センター・保健所】&#10;一人当たり面積最小値テキスト"/>
        <xdr:cNvSpPr txBox="1"/>
      </xdr:nvSpPr>
      <xdr:spPr>
        <a:xfrm>
          <a:off x="22250400" y="1103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0.063</a:t>
          </a:r>
          <a:endParaRPr kumimoji="1" lang="ja-JP" altLang="en-US" sz="1000" b="1">
            <a:latin typeface="ＭＳ Ｐゴシック"/>
          </a:endParaRPr>
        </a:p>
      </xdr:txBody>
    </xdr:sp>
    <xdr:clientData/>
  </xdr:oneCellAnchor>
  <xdr:twoCellAnchor>
    <xdr:from>
      <xdr:col>32</xdr:col>
      <xdr:colOff>98425</xdr:colOff>
      <xdr:row>64</xdr:row>
      <xdr:rowOff>62049</xdr:rowOff>
    </xdr:from>
    <xdr:to>
      <xdr:col>32</xdr:col>
      <xdr:colOff>276225</xdr:colOff>
      <xdr:row>64</xdr:row>
      <xdr:rowOff>62049</xdr:rowOff>
    </xdr:to>
    <xdr:cxnSp macro="">
      <xdr:nvCxnSpPr>
        <xdr:cNvPr id="435" name="直線コネクタ 434"/>
        <xdr:cNvCxnSpPr/>
      </xdr:nvCxnSpPr>
      <xdr:spPr>
        <a:xfrm>
          <a:off x="22072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54</xdr:row>
      <xdr:rowOff>57167</xdr:rowOff>
    </xdr:from>
    <xdr:ext cx="469744" cy="259045"/>
    <xdr:sp macro="" textlink="">
      <xdr:nvSpPr>
        <xdr:cNvPr id="436" name="【保健センター・保健所】&#10;一人当たり面積最大値テキスト"/>
        <xdr:cNvSpPr txBox="1"/>
      </xdr:nvSpPr>
      <xdr:spPr>
        <a:xfrm>
          <a:off x="222504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1.436</a:t>
          </a:r>
          <a:endParaRPr kumimoji="1" lang="ja-JP" altLang="en-US" sz="1000" b="1">
            <a:latin typeface="ＭＳ Ｐゴシック"/>
          </a:endParaRPr>
        </a:p>
      </xdr:txBody>
    </xdr:sp>
    <xdr:clientData/>
  </xdr:oneCellAnchor>
  <xdr:twoCellAnchor>
    <xdr:from>
      <xdr:col>32</xdr:col>
      <xdr:colOff>98425</xdr:colOff>
      <xdr:row>55</xdr:row>
      <xdr:rowOff>110490</xdr:rowOff>
    </xdr:from>
    <xdr:to>
      <xdr:col>32</xdr:col>
      <xdr:colOff>276225</xdr:colOff>
      <xdr:row>55</xdr:row>
      <xdr:rowOff>110490</xdr:rowOff>
    </xdr:to>
    <xdr:cxnSp macro="">
      <xdr:nvCxnSpPr>
        <xdr:cNvPr id="437" name="直線コネクタ 436"/>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19067</xdr:rowOff>
    </xdr:from>
    <xdr:ext cx="469744" cy="259045"/>
    <xdr:sp macro="" textlink="">
      <xdr:nvSpPr>
        <xdr:cNvPr id="438" name="【保健センター・保健所】&#10;一人当たり面積平均値テキスト"/>
        <xdr:cNvSpPr txBox="1"/>
      </xdr:nvSpPr>
      <xdr:spPr>
        <a:xfrm>
          <a:off x="22250400" y="10648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0.351</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40640</xdr:rowOff>
    </xdr:from>
    <xdr:to>
      <xdr:col>32</xdr:col>
      <xdr:colOff>238125</xdr:colOff>
      <xdr:row>62</xdr:row>
      <xdr:rowOff>142240</xdr:rowOff>
    </xdr:to>
    <xdr:sp macro="" textlink="">
      <xdr:nvSpPr>
        <xdr:cNvPr id="439" name="フローチャート : 判断 438"/>
        <xdr:cNvSpPr/>
      </xdr:nvSpPr>
      <xdr:spPr>
        <a:xfrm>
          <a:off x="22110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63</xdr:row>
      <xdr:rowOff>70576</xdr:rowOff>
    </xdr:from>
    <xdr:to>
      <xdr:col>31</xdr:col>
      <xdr:colOff>85725</xdr:colOff>
      <xdr:row>64</xdr:row>
      <xdr:rowOff>726</xdr:rowOff>
    </xdr:to>
    <xdr:sp macro="" textlink="">
      <xdr:nvSpPr>
        <xdr:cNvPr id="440" name="フローチャート : 判断 439"/>
        <xdr:cNvSpPr/>
      </xdr:nvSpPr>
      <xdr:spPr>
        <a:xfrm>
          <a:off x="21272500" y="1087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163303</xdr:rowOff>
    </xdr:from>
    <xdr:ext cx="469744" cy="259045"/>
    <xdr:sp macro="" textlink="">
      <xdr:nvSpPr>
        <xdr:cNvPr id="441" name="n_1aveValue【保健センター・保健所】&#10;一人当たり面積"/>
        <xdr:cNvSpPr txBox="1"/>
      </xdr:nvSpPr>
      <xdr:spPr>
        <a:xfrm>
          <a:off x="21075727" y="1096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0.166</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42" name="テキスト ボックス 4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43" name="テキスト ボックス 4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44" name="テキスト ボックス 4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45" name="テキスト ボックス 4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46" name="テキスト ボックス 4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32476</xdr:rowOff>
    </xdr:from>
    <xdr:to>
      <xdr:col>31</xdr:col>
      <xdr:colOff>85725</xdr:colOff>
      <xdr:row>63</xdr:row>
      <xdr:rowOff>134076</xdr:rowOff>
    </xdr:to>
    <xdr:sp macro="" textlink="">
      <xdr:nvSpPr>
        <xdr:cNvPr id="447" name="円/楕円 446"/>
        <xdr:cNvSpPr/>
      </xdr:nvSpPr>
      <xdr:spPr>
        <a:xfrm>
          <a:off x="21272500" y="1083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61</xdr:row>
      <xdr:rowOff>150603</xdr:rowOff>
    </xdr:from>
    <xdr:ext cx="469744" cy="259045"/>
    <xdr:sp macro="" textlink="">
      <xdr:nvSpPr>
        <xdr:cNvPr id="448" name="n_1mainValue【保健センター・保健所】&#10;一人当たり面積"/>
        <xdr:cNvSpPr txBox="1"/>
      </xdr:nvSpPr>
      <xdr:spPr>
        <a:xfrm>
          <a:off x="21075727" y="10609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0.201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9" name="正方形/長方形 44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50" name="正方形/長方形 44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51" name="正方形/長方形 45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52" name="正方形/長方形 45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53" name="正方形/長方形 45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54" name="正方形/長方形 45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55" name="正方形/長方形 45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58.5</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56" name="正方形/長方形 45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57" name="テキスト ボックス 45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58" name="直線コネクタ 45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88</xdr:row>
      <xdr:rowOff>10177</xdr:rowOff>
    </xdr:from>
    <xdr:ext cx="338939" cy="259045"/>
    <xdr:sp macro="" textlink="">
      <xdr:nvSpPr>
        <xdr:cNvPr id="459" name="テキスト ボックス 458"/>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86</xdr:row>
      <xdr:rowOff>114300</xdr:rowOff>
    </xdr:from>
    <xdr:to>
      <xdr:col>24</xdr:col>
      <xdr:colOff>644525</xdr:colOff>
      <xdr:row>86</xdr:row>
      <xdr:rowOff>114300</xdr:rowOff>
    </xdr:to>
    <xdr:cxnSp macro="">
      <xdr:nvCxnSpPr>
        <xdr:cNvPr id="460" name="直線コネクタ 45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85</xdr:row>
      <xdr:rowOff>143527</xdr:rowOff>
    </xdr:from>
    <xdr:ext cx="403059" cy="259045"/>
    <xdr:sp macro="" textlink="">
      <xdr:nvSpPr>
        <xdr:cNvPr id="461" name="テキスト ボックス 460"/>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462" name="直線コネクタ 46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463" name="テキスト ボックス 46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464" name="直線コネクタ 46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465" name="テキスト ボックス 46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466" name="直線コネクタ 46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467" name="テキスト ボックス 46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468" name="直線コネクタ 46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162577</xdr:rowOff>
    </xdr:from>
    <xdr:ext cx="467179" cy="259045"/>
    <xdr:sp macro="" textlink="">
      <xdr:nvSpPr>
        <xdr:cNvPr id="469" name="テキスト ボックス 468"/>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70" name="直線コネクタ 46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71" name="テキスト ボックス 47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7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41911</xdr:rowOff>
    </xdr:from>
    <xdr:to>
      <xdr:col>23</xdr:col>
      <xdr:colOff>516889</xdr:colOff>
      <xdr:row>84</xdr:row>
      <xdr:rowOff>161925</xdr:rowOff>
    </xdr:to>
    <xdr:cxnSp macro="">
      <xdr:nvCxnSpPr>
        <xdr:cNvPr id="473" name="直線コネクタ 472"/>
        <xdr:cNvCxnSpPr/>
      </xdr:nvCxnSpPr>
      <xdr:spPr>
        <a:xfrm flipV="1">
          <a:off x="16318864" y="134150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84</xdr:row>
      <xdr:rowOff>165752</xdr:rowOff>
    </xdr:from>
    <xdr:ext cx="405111" cy="259045"/>
    <xdr:sp macro="" textlink="">
      <xdr:nvSpPr>
        <xdr:cNvPr id="474" name="【消防施設】&#10;有形固定資産減価償却率最小値テキスト"/>
        <xdr:cNvSpPr txBox="1"/>
      </xdr:nvSpPr>
      <xdr:spPr>
        <a:xfrm>
          <a:off x="16408400"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23</xdr:col>
      <xdr:colOff>428625</xdr:colOff>
      <xdr:row>84</xdr:row>
      <xdr:rowOff>161925</xdr:rowOff>
    </xdr:from>
    <xdr:to>
      <xdr:col>23</xdr:col>
      <xdr:colOff>606425</xdr:colOff>
      <xdr:row>84</xdr:row>
      <xdr:rowOff>161925</xdr:rowOff>
    </xdr:to>
    <xdr:cxnSp macro="">
      <xdr:nvCxnSpPr>
        <xdr:cNvPr id="475" name="直線コネクタ 474"/>
        <xdr:cNvCxnSpPr/>
      </xdr:nvCxnSpPr>
      <xdr:spPr>
        <a:xfrm>
          <a:off x="16230600" y="1456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160038</xdr:rowOff>
    </xdr:from>
    <xdr:ext cx="405111" cy="259045"/>
    <xdr:sp macro="" textlink="">
      <xdr:nvSpPr>
        <xdr:cNvPr id="476" name="【消防施設】&#10;有形固定資産減価償却率最大値テキスト"/>
        <xdr:cNvSpPr txBox="1"/>
      </xdr:nvSpPr>
      <xdr:spPr>
        <a:xfrm>
          <a:off x="16408400"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95.8</a:t>
          </a:r>
          <a:endParaRPr kumimoji="1" lang="ja-JP" altLang="en-US" sz="1000" b="1">
            <a:latin typeface="ＭＳ Ｐゴシック"/>
          </a:endParaRPr>
        </a:p>
      </xdr:txBody>
    </xdr:sp>
    <xdr:clientData/>
  </xdr:oneCellAnchor>
  <xdr:twoCellAnchor>
    <xdr:from>
      <xdr:col>23</xdr:col>
      <xdr:colOff>428625</xdr:colOff>
      <xdr:row>78</xdr:row>
      <xdr:rowOff>41911</xdr:rowOff>
    </xdr:from>
    <xdr:to>
      <xdr:col>23</xdr:col>
      <xdr:colOff>606425</xdr:colOff>
      <xdr:row>78</xdr:row>
      <xdr:rowOff>41911</xdr:rowOff>
    </xdr:to>
    <xdr:cxnSp macro="">
      <xdr:nvCxnSpPr>
        <xdr:cNvPr id="477" name="直線コネクタ 476"/>
        <xdr:cNvCxnSpPr/>
      </xdr:nvCxnSpPr>
      <xdr:spPr>
        <a:xfrm>
          <a:off x="16230600" y="1341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81</xdr:row>
      <xdr:rowOff>11447</xdr:rowOff>
    </xdr:from>
    <xdr:ext cx="405111" cy="259045"/>
    <xdr:sp macro="" textlink="">
      <xdr:nvSpPr>
        <xdr:cNvPr id="478" name="【消防施設】&#10;有形固定資産減価償却率平均値テキスト"/>
        <xdr:cNvSpPr txBox="1"/>
      </xdr:nvSpPr>
      <xdr:spPr>
        <a:xfrm>
          <a:off x="16408400" y="13898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a:t>
          </a:r>
          <a:endParaRPr kumimoji="1" lang="ja-JP" altLang="en-US" sz="1000" b="1">
            <a:solidFill>
              <a:srgbClr val="000080"/>
            </a:solidFill>
            <a:latin typeface="ＭＳ Ｐゴシック"/>
          </a:endParaRPr>
        </a:p>
      </xdr:txBody>
    </xdr:sp>
    <xdr:clientData/>
  </xdr:oneCellAnchor>
  <xdr:twoCellAnchor>
    <xdr:from>
      <xdr:col>23</xdr:col>
      <xdr:colOff>466725</xdr:colOff>
      <xdr:row>81</xdr:row>
      <xdr:rowOff>33020</xdr:rowOff>
    </xdr:from>
    <xdr:to>
      <xdr:col>23</xdr:col>
      <xdr:colOff>568325</xdr:colOff>
      <xdr:row>81</xdr:row>
      <xdr:rowOff>134620</xdr:rowOff>
    </xdr:to>
    <xdr:sp macro="" textlink="">
      <xdr:nvSpPr>
        <xdr:cNvPr id="479" name="フローチャート : 判断 478"/>
        <xdr:cNvSpPr/>
      </xdr:nvSpPr>
      <xdr:spPr>
        <a:xfrm>
          <a:off x="16268700" y="1392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81</xdr:row>
      <xdr:rowOff>160655</xdr:rowOff>
    </xdr:from>
    <xdr:to>
      <xdr:col>22</xdr:col>
      <xdr:colOff>415925</xdr:colOff>
      <xdr:row>82</xdr:row>
      <xdr:rowOff>90805</xdr:rowOff>
    </xdr:to>
    <xdr:sp macro="" textlink="">
      <xdr:nvSpPr>
        <xdr:cNvPr id="480" name="フローチャート : 判断 479"/>
        <xdr:cNvSpPr/>
      </xdr:nvSpPr>
      <xdr:spPr>
        <a:xfrm>
          <a:off x="154305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80</xdr:row>
      <xdr:rowOff>107332</xdr:rowOff>
    </xdr:from>
    <xdr:ext cx="405111" cy="259045"/>
    <xdr:sp macro="" textlink="">
      <xdr:nvSpPr>
        <xdr:cNvPr id="481" name="n_1aveValue【消防施設】&#10;有形固定資産減価償却率"/>
        <xdr:cNvSpPr txBox="1"/>
      </xdr:nvSpPr>
      <xdr:spPr>
        <a:xfrm>
          <a:off x="15266043" y="1382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482" name="テキスト ボックス 4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83" name="テキスト ボックス 4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84" name="テキスト ボックス 4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85" name="テキスト ボックス 4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86" name="テキスト ボックス 4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86</xdr:row>
      <xdr:rowOff>67311</xdr:rowOff>
    </xdr:from>
    <xdr:to>
      <xdr:col>22</xdr:col>
      <xdr:colOff>415925</xdr:colOff>
      <xdr:row>86</xdr:row>
      <xdr:rowOff>168911</xdr:rowOff>
    </xdr:to>
    <xdr:sp macro="" textlink="">
      <xdr:nvSpPr>
        <xdr:cNvPr id="487" name="円/楕円 486"/>
        <xdr:cNvSpPr/>
      </xdr:nvSpPr>
      <xdr:spPr>
        <a:xfrm>
          <a:off x="15430500" y="1481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86</xdr:row>
      <xdr:rowOff>160038</xdr:rowOff>
    </xdr:from>
    <xdr:ext cx="405111" cy="259045"/>
    <xdr:sp macro="" textlink="">
      <xdr:nvSpPr>
        <xdr:cNvPr id="488" name="n_1mainValue【消防施設】&#10;有形固定資産減価償却率"/>
        <xdr:cNvSpPr txBox="1"/>
      </xdr:nvSpPr>
      <xdr:spPr>
        <a:xfrm>
          <a:off x="15266043" y="1490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0.111</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38100</xdr:rowOff>
    </xdr:from>
    <xdr:to>
      <xdr:col>33</xdr:col>
      <xdr:colOff>314325</xdr:colOff>
      <xdr:row>86</xdr:row>
      <xdr:rowOff>38100</xdr:rowOff>
    </xdr:to>
    <xdr:cxnSp macro="">
      <xdr:nvCxnSpPr>
        <xdr:cNvPr id="499" name="直線コネクタ 4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67327</xdr:rowOff>
    </xdr:from>
    <xdr:ext cx="467179" cy="259045"/>
    <xdr:sp macro="" textlink="">
      <xdr:nvSpPr>
        <xdr:cNvPr id="500" name="テキスト ボックス 4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83</xdr:row>
      <xdr:rowOff>95250</xdr:rowOff>
    </xdr:from>
    <xdr:to>
      <xdr:col>33</xdr:col>
      <xdr:colOff>314325</xdr:colOff>
      <xdr:row>83</xdr:row>
      <xdr:rowOff>95250</xdr:rowOff>
    </xdr:to>
    <xdr:cxnSp macro="">
      <xdr:nvCxnSpPr>
        <xdr:cNvPr id="501" name="直線コネクタ 5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124477</xdr:rowOff>
    </xdr:from>
    <xdr:ext cx="467179" cy="259045"/>
    <xdr:sp macro="" textlink="">
      <xdr:nvSpPr>
        <xdr:cNvPr id="502" name="テキスト ボックス 5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80</xdr:row>
      <xdr:rowOff>152400</xdr:rowOff>
    </xdr:from>
    <xdr:to>
      <xdr:col>33</xdr:col>
      <xdr:colOff>314325</xdr:colOff>
      <xdr:row>80</xdr:row>
      <xdr:rowOff>152400</xdr:rowOff>
    </xdr:to>
    <xdr:cxnSp macro="">
      <xdr:nvCxnSpPr>
        <xdr:cNvPr id="503" name="直線コネクタ 5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10177</xdr:rowOff>
    </xdr:from>
    <xdr:ext cx="467179" cy="259045"/>
    <xdr:sp macro="" textlink="">
      <xdr:nvSpPr>
        <xdr:cNvPr id="504" name="テキスト ボックス 5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78</xdr:row>
      <xdr:rowOff>38100</xdr:rowOff>
    </xdr:from>
    <xdr:to>
      <xdr:col>33</xdr:col>
      <xdr:colOff>314325</xdr:colOff>
      <xdr:row>78</xdr:row>
      <xdr:rowOff>38100</xdr:rowOff>
    </xdr:to>
    <xdr:cxnSp macro="">
      <xdr:nvCxnSpPr>
        <xdr:cNvPr id="505" name="直線コネクタ 5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77</xdr:row>
      <xdr:rowOff>67327</xdr:rowOff>
    </xdr:from>
    <xdr:ext cx="467179" cy="259045"/>
    <xdr:sp macro="" textlink="">
      <xdr:nvSpPr>
        <xdr:cNvPr id="506" name="テキスト ボックス 5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79</xdr:row>
      <xdr:rowOff>113537</xdr:rowOff>
    </xdr:from>
    <xdr:to>
      <xdr:col>32</xdr:col>
      <xdr:colOff>186689</xdr:colOff>
      <xdr:row>85</xdr:row>
      <xdr:rowOff>72389</xdr:rowOff>
    </xdr:to>
    <xdr:cxnSp macro="">
      <xdr:nvCxnSpPr>
        <xdr:cNvPr id="510" name="直線コネクタ 509"/>
        <xdr:cNvCxnSpPr/>
      </xdr:nvCxnSpPr>
      <xdr:spPr>
        <a:xfrm flipV="1">
          <a:off x="22160864" y="13658087"/>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76216</xdr:rowOff>
    </xdr:from>
    <xdr:ext cx="469744" cy="259045"/>
    <xdr:sp macro="" textlink="">
      <xdr:nvSpPr>
        <xdr:cNvPr id="511" name="【消防施設】&#10;一人当たり面積最小値テキスト"/>
        <xdr:cNvSpPr txBox="1"/>
      </xdr:nvSpPr>
      <xdr:spPr>
        <a:xfrm>
          <a:off x="22250400" y="1464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0.030</a:t>
          </a:r>
          <a:endParaRPr kumimoji="1" lang="ja-JP" altLang="en-US" sz="1000" b="1">
            <a:latin typeface="ＭＳ Ｐゴシック"/>
          </a:endParaRPr>
        </a:p>
      </xdr:txBody>
    </xdr:sp>
    <xdr:clientData/>
  </xdr:oneCellAnchor>
  <xdr:twoCellAnchor>
    <xdr:from>
      <xdr:col>32</xdr:col>
      <xdr:colOff>98425</xdr:colOff>
      <xdr:row>85</xdr:row>
      <xdr:rowOff>72389</xdr:rowOff>
    </xdr:from>
    <xdr:to>
      <xdr:col>32</xdr:col>
      <xdr:colOff>276225</xdr:colOff>
      <xdr:row>85</xdr:row>
      <xdr:rowOff>72389</xdr:rowOff>
    </xdr:to>
    <xdr:cxnSp macro="">
      <xdr:nvCxnSpPr>
        <xdr:cNvPr id="512" name="直線コネクタ 511"/>
        <xdr:cNvCxnSpPr/>
      </xdr:nvCxnSpPr>
      <xdr:spPr>
        <a:xfrm>
          <a:off x="22072600" y="1464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78</xdr:row>
      <xdr:rowOff>60214</xdr:rowOff>
    </xdr:from>
    <xdr:ext cx="469744" cy="259045"/>
    <xdr:sp macro="" textlink="">
      <xdr:nvSpPr>
        <xdr:cNvPr id="513" name="【消防施設】&#10;一人当たり面積最大値テキスト"/>
        <xdr:cNvSpPr txBox="1"/>
      </xdr:nvSpPr>
      <xdr:spPr>
        <a:xfrm>
          <a:off x="222504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0.246</a:t>
          </a:r>
          <a:endParaRPr kumimoji="1" lang="ja-JP" altLang="en-US" sz="1000" b="1">
            <a:latin typeface="ＭＳ Ｐゴシック"/>
          </a:endParaRPr>
        </a:p>
      </xdr:txBody>
    </xdr:sp>
    <xdr:clientData/>
  </xdr:oneCellAnchor>
  <xdr:twoCellAnchor>
    <xdr:from>
      <xdr:col>32</xdr:col>
      <xdr:colOff>98425</xdr:colOff>
      <xdr:row>79</xdr:row>
      <xdr:rowOff>113537</xdr:rowOff>
    </xdr:from>
    <xdr:to>
      <xdr:col>32</xdr:col>
      <xdr:colOff>276225</xdr:colOff>
      <xdr:row>79</xdr:row>
      <xdr:rowOff>113537</xdr:rowOff>
    </xdr:to>
    <xdr:cxnSp macro="">
      <xdr:nvCxnSpPr>
        <xdr:cNvPr id="514" name="直線コネクタ 513"/>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81</xdr:row>
      <xdr:rowOff>150892</xdr:rowOff>
    </xdr:from>
    <xdr:ext cx="469744" cy="259045"/>
    <xdr:sp macro="" textlink="">
      <xdr:nvSpPr>
        <xdr:cNvPr id="515" name="【消防施設】&#10;一人当たり面積平均値テキスト"/>
        <xdr:cNvSpPr txBox="1"/>
      </xdr:nvSpPr>
      <xdr:spPr>
        <a:xfrm>
          <a:off x="22250400" y="14038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0.147</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1015</xdr:rowOff>
    </xdr:from>
    <xdr:to>
      <xdr:col>32</xdr:col>
      <xdr:colOff>238125</xdr:colOff>
      <xdr:row>82</xdr:row>
      <xdr:rowOff>102615</xdr:rowOff>
    </xdr:to>
    <xdr:sp macro="" textlink="">
      <xdr:nvSpPr>
        <xdr:cNvPr id="516" name="フローチャート : 判断 515"/>
        <xdr:cNvSpPr/>
      </xdr:nvSpPr>
      <xdr:spPr>
        <a:xfrm>
          <a:off x="22110700" y="14059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82</xdr:row>
      <xdr:rowOff>78739</xdr:rowOff>
    </xdr:from>
    <xdr:to>
      <xdr:col>31</xdr:col>
      <xdr:colOff>85725</xdr:colOff>
      <xdr:row>83</xdr:row>
      <xdr:rowOff>8889</xdr:rowOff>
    </xdr:to>
    <xdr:sp macro="" textlink="">
      <xdr:nvSpPr>
        <xdr:cNvPr id="517" name="フローチャート : 判断 516"/>
        <xdr:cNvSpPr/>
      </xdr:nvSpPr>
      <xdr:spPr>
        <a:xfrm>
          <a:off x="21272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83</xdr:row>
      <xdr:rowOff>16</xdr:rowOff>
    </xdr:from>
    <xdr:ext cx="469744" cy="259045"/>
    <xdr:sp macro="" textlink="">
      <xdr:nvSpPr>
        <xdr:cNvPr id="518" name="n_1aveValue【消防施設】&#10;一人当たり面積"/>
        <xdr:cNvSpPr txBox="1"/>
      </xdr:nvSpPr>
      <xdr:spPr>
        <a:xfrm>
          <a:off x="21075727"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0.130</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28448</xdr:rowOff>
    </xdr:from>
    <xdr:to>
      <xdr:col>31</xdr:col>
      <xdr:colOff>85725</xdr:colOff>
      <xdr:row>82</xdr:row>
      <xdr:rowOff>130048</xdr:rowOff>
    </xdr:to>
    <xdr:sp macro="" textlink="">
      <xdr:nvSpPr>
        <xdr:cNvPr id="524" name="円/楕円 523"/>
        <xdr:cNvSpPr/>
      </xdr:nvSpPr>
      <xdr:spPr>
        <a:xfrm>
          <a:off x="21272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80</xdr:row>
      <xdr:rowOff>146575</xdr:rowOff>
    </xdr:from>
    <xdr:ext cx="469744" cy="259045"/>
    <xdr:sp macro="" textlink="">
      <xdr:nvSpPr>
        <xdr:cNvPr id="525" name="n_1mainValue【消防施設】&#10;一人当たり面積"/>
        <xdr:cNvSpPr txBox="1"/>
      </xdr:nvSpPr>
      <xdr:spPr>
        <a:xfrm>
          <a:off x="210757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0.141</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6" name="正方形/長方形 52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7" name="正方形/長方形 52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8" name="正方形/長方形 52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9" name="正方形/長方形 52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30" name="正方形/長方形 52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31" name="正方形/長方形 53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32" name="正方形/長方形 53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33" name="正方形/長方形 53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34" name="テキスト ボックス 53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35" name="直線コネクタ 53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536" name="テキスト ボックス 535"/>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108</xdr:row>
      <xdr:rowOff>76200</xdr:rowOff>
    </xdr:from>
    <xdr:to>
      <xdr:col>24</xdr:col>
      <xdr:colOff>644525</xdr:colOff>
      <xdr:row>108</xdr:row>
      <xdr:rowOff>76200</xdr:rowOff>
    </xdr:to>
    <xdr:cxnSp macro="">
      <xdr:nvCxnSpPr>
        <xdr:cNvPr id="537" name="直線コネクタ 536"/>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107</xdr:row>
      <xdr:rowOff>105427</xdr:rowOff>
    </xdr:from>
    <xdr:ext cx="403059" cy="259045"/>
    <xdr:sp macro="" textlink="">
      <xdr:nvSpPr>
        <xdr:cNvPr id="538" name="テキスト ボックス 537"/>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105</xdr:row>
      <xdr:rowOff>133350</xdr:rowOff>
    </xdr:from>
    <xdr:to>
      <xdr:col>24</xdr:col>
      <xdr:colOff>644525</xdr:colOff>
      <xdr:row>105</xdr:row>
      <xdr:rowOff>133350</xdr:rowOff>
    </xdr:to>
    <xdr:cxnSp macro="">
      <xdr:nvCxnSpPr>
        <xdr:cNvPr id="539" name="直線コネクタ 538"/>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162577</xdr:rowOff>
    </xdr:from>
    <xdr:ext cx="403059" cy="259045"/>
    <xdr:sp macro="" textlink="">
      <xdr:nvSpPr>
        <xdr:cNvPr id="540" name="テキスト ボックス 539"/>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19050</xdr:rowOff>
    </xdr:from>
    <xdr:to>
      <xdr:col>24</xdr:col>
      <xdr:colOff>644525</xdr:colOff>
      <xdr:row>103</xdr:row>
      <xdr:rowOff>19050</xdr:rowOff>
    </xdr:to>
    <xdr:cxnSp macro="">
      <xdr:nvCxnSpPr>
        <xdr:cNvPr id="541" name="直線コネクタ 540"/>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48277</xdr:rowOff>
    </xdr:from>
    <xdr:ext cx="403059" cy="259045"/>
    <xdr:sp macro="" textlink="">
      <xdr:nvSpPr>
        <xdr:cNvPr id="542" name="テキスト ボックス 541"/>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100</xdr:row>
      <xdr:rowOff>76200</xdr:rowOff>
    </xdr:from>
    <xdr:to>
      <xdr:col>24</xdr:col>
      <xdr:colOff>644525</xdr:colOff>
      <xdr:row>100</xdr:row>
      <xdr:rowOff>76200</xdr:rowOff>
    </xdr:to>
    <xdr:cxnSp macro="">
      <xdr:nvCxnSpPr>
        <xdr:cNvPr id="543" name="直線コネクタ 542"/>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99</xdr:row>
      <xdr:rowOff>105427</xdr:rowOff>
    </xdr:from>
    <xdr:ext cx="467179" cy="259045"/>
    <xdr:sp macro="" textlink="">
      <xdr:nvSpPr>
        <xdr:cNvPr id="544" name="テキスト ボックス 543"/>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45" name="直線コネクタ 54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6" name="テキスト ボックス 545"/>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7"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76200</xdr:rowOff>
    </xdr:from>
    <xdr:to>
      <xdr:col>23</xdr:col>
      <xdr:colOff>516889</xdr:colOff>
      <xdr:row>108</xdr:row>
      <xdr:rowOff>156211</xdr:rowOff>
    </xdr:to>
    <xdr:cxnSp macro="">
      <xdr:nvCxnSpPr>
        <xdr:cNvPr id="548" name="直線コネクタ 547"/>
        <xdr:cNvCxnSpPr/>
      </xdr:nvCxnSpPr>
      <xdr:spPr>
        <a:xfrm flipV="1">
          <a:off x="16318864" y="172212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160038</xdr:rowOff>
    </xdr:from>
    <xdr:ext cx="405111" cy="259045"/>
    <xdr:sp macro="" textlink="">
      <xdr:nvSpPr>
        <xdr:cNvPr id="549" name="【庁舎】&#10;有形固定資産減価償却率最小値テキスト"/>
        <xdr:cNvSpPr txBox="1"/>
      </xdr:nvSpPr>
      <xdr:spPr>
        <a:xfrm>
          <a:off x="164084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a:t>
          </a:r>
          <a:endParaRPr kumimoji="1" lang="ja-JP" altLang="en-US" sz="1000" b="1">
            <a:latin typeface="ＭＳ Ｐゴシック"/>
          </a:endParaRPr>
        </a:p>
      </xdr:txBody>
    </xdr:sp>
    <xdr:clientData/>
  </xdr:oneCellAnchor>
  <xdr:twoCellAnchor>
    <xdr:from>
      <xdr:col>23</xdr:col>
      <xdr:colOff>428625</xdr:colOff>
      <xdr:row>108</xdr:row>
      <xdr:rowOff>156211</xdr:rowOff>
    </xdr:from>
    <xdr:to>
      <xdr:col>23</xdr:col>
      <xdr:colOff>606425</xdr:colOff>
      <xdr:row>108</xdr:row>
      <xdr:rowOff>156211</xdr:rowOff>
    </xdr:to>
    <xdr:cxnSp macro="">
      <xdr:nvCxnSpPr>
        <xdr:cNvPr id="550" name="直線コネクタ 549"/>
        <xdr:cNvCxnSpPr/>
      </xdr:nvCxnSpPr>
      <xdr:spPr>
        <a:xfrm>
          <a:off x="16230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22877</xdr:rowOff>
    </xdr:from>
    <xdr:ext cx="469744" cy="259045"/>
    <xdr:sp macro="" textlink="">
      <xdr:nvSpPr>
        <xdr:cNvPr id="551" name="【庁舎】&#10;有形固定資産減価償却率最大値テキスト"/>
        <xdr:cNvSpPr txBox="1"/>
      </xdr:nvSpPr>
      <xdr:spPr>
        <a:xfrm>
          <a:off x="16408400" y="1699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23</xdr:col>
      <xdr:colOff>428625</xdr:colOff>
      <xdr:row>100</xdr:row>
      <xdr:rowOff>76200</xdr:rowOff>
    </xdr:from>
    <xdr:to>
      <xdr:col>23</xdr:col>
      <xdr:colOff>606425</xdr:colOff>
      <xdr:row>100</xdr:row>
      <xdr:rowOff>76200</xdr:rowOff>
    </xdr:to>
    <xdr:cxnSp macro="">
      <xdr:nvCxnSpPr>
        <xdr:cNvPr id="552" name="直線コネクタ 551"/>
        <xdr:cNvCxnSpPr/>
      </xdr:nvCxnSpPr>
      <xdr:spPr>
        <a:xfrm>
          <a:off x="16230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105</xdr:row>
      <xdr:rowOff>70121</xdr:rowOff>
    </xdr:from>
    <xdr:ext cx="405111" cy="259045"/>
    <xdr:sp macro="" textlink="">
      <xdr:nvSpPr>
        <xdr:cNvPr id="553" name="【庁舎】&#10;有形固定資産減価償却率平均値テキスト"/>
        <xdr:cNvSpPr txBox="1"/>
      </xdr:nvSpPr>
      <xdr:spPr>
        <a:xfrm>
          <a:off x="16408400" y="18072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59.6</a:t>
          </a:r>
          <a:endParaRPr kumimoji="1" lang="ja-JP" altLang="en-US" sz="1000" b="1">
            <a:solidFill>
              <a:srgbClr val="000080"/>
            </a:solidFill>
            <a:latin typeface="ＭＳ Ｐゴシック"/>
          </a:endParaRPr>
        </a:p>
      </xdr:txBody>
    </xdr:sp>
    <xdr:clientData/>
  </xdr:oneCellAnchor>
  <xdr:twoCellAnchor>
    <xdr:from>
      <xdr:col>23</xdr:col>
      <xdr:colOff>466725</xdr:colOff>
      <xdr:row>105</xdr:row>
      <xdr:rowOff>91694</xdr:rowOff>
    </xdr:from>
    <xdr:to>
      <xdr:col>23</xdr:col>
      <xdr:colOff>568325</xdr:colOff>
      <xdr:row>106</xdr:row>
      <xdr:rowOff>21844</xdr:rowOff>
    </xdr:to>
    <xdr:sp macro="" textlink="">
      <xdr:nvSpPr>
        <xdr:cNvPr id="554" name="フローチャート : 判断 553"/>
        <xdr:cNvSpPr/>
      </xdr:nvSpPr>
      <xdr:spPr>
        <a:xfrm>
          <a:off x="16268700" y="1809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105</xdr:row>
      <xdr:rowOff>141987</xdr:rowOff>
    </xdr:from>
    <xdr:to>
      <xdr:col>22</xdr:col>
      <xdr:colOff>415925</xdr:colOff>
      <xdr:row>106</xdr:row>
      <xdr:rowOff>72137</xdr:rowOff>
    </xdr:to>
    <xdr:sp macro="" textlink="">
      <xdr:nvSpPr>
        <xdr:cNvPr id="555" name="フローチャート : 判断 554"/>
        <xdr:cNvSpPr/>
      </xdr:nvSpPr>
      <xdr:spPr>
        <a:xfrm>
          <a:off x="15430500" y="1814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88664</xdr:rowOff>
    </xdr:from>
    <xdr:ext cx="405111" cy="259045"/>
    <xdr:sp macro="" textlink="">
      <xdr:nvSpPr>
        <xdr:cNvPr id="556" name="n_1aveValue【庁舎】&#10;有形固定資産減価償却率"/>
        <xdr:cNvSpPr txBox="1"/>
      </xdr:nvSpPr>
      <xdr:spPr>
        <a:xfrm>
          <a:off x="15266043" y="17919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7" name="テキスト ボックス 55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8" name="テキスト ボックス 55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9" name="テキスト ボックス 55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60" name="テキスト ボックス 55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61" name="テキスト ボックス 56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108</xdr:row>
      <xdr:rowOff>89408</xdr:rowOff>
    </xdr:from>
    <xdr:to>
      <xdr:col>22</xdr:col>
      <xdr:colOff>415925</xdr:colOff>
      <xdr:row>109</xdr:row>
      <xdr:rowOff>19558</xdr:rowOff>
    </xdr:to>
    <xdr:sp macro="" textlink="">
      <xdr:nvSpPr>
        <xdr:cNvPr id="562" name="円/楕円 561"/>
        <xdr:cNvSpPr/>
      </xdr:nvSpPr>
      <xdr:spPr>
        <a:xfrm>
          <a:off x="15430500" y="186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109</xdr:row>
      <xdr:rowOff>10685</xdr:rowOff>
    </xdr:from>
    <xdr:ext cx="405111" cy="259045"/>
    <xdr:sp macro="" textlink="">
      <xdr:nvSpPr>
        <xdr:cNvPr id="563" name="n_1mainValue【庁舎】&#10;有形固定資産減価償却率"/>
        <xdr:cNvSpPr txBox="1"/>
      </xdr:nvSpPr>
      <xdr:spPr>
        <a:xfrm>
          <a:off x="15266043" y="1869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64" name="正方形/長方形 5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65" name="正方形/長方形 5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6" name="正方形/長方形 5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7" name="正方形/長方形 5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8" name="正方形/長方形 5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9" name="正方形/長方形 5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70" name="正方形/長方形 5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0.282</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71" name="正方形/長方形 5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72" name="テキスト ボックス 5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73" name="直線コネクタ 5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574" name="テキスト ボックス 573"/>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575" name="直線コネクタ 57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576" name="テキスト ボックス 57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577" name="直線コネクタ 57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578" name="テキスト ボックス 57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579" name="直線コネクタ 57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580" name="テキスト ボックス 57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581" name="直線コネクタ 58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582" name="テキスト ボックス 58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583" name="直線コネクタ 58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584" name="テキスト ボックス 58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85" name="直線コネクタ 58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86" name="テキスト ボックス 58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8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154305</xdr:rowOff>
    </xdr:from>
    <xdr:to>
      <xdr:col>32</xdr:col>
      <xdr:colOff>186689</xdr:colOff>
      <xdr:row>108</xdr:row>
      <xdr:rowOff>41911</xdr:rowOff>
    </xdr:to>
    <xdr:cxnSp macro="">
      <xdr:nvCxnSpPr>
        <xdr:cNvPr id="588" name="直線コネクタ 587"/>
        <xdr:cNvCxnSpPr/>
      </xdr:nvCxnSpPr>
      <xdr:spPr>
        <a:xfrm flipV="1">
          <a:off x="22160864" y="17299305"/>
          <a:ext cx="0" cy="1259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45738</xdr:rowOff>
    </xdr:from>
    <xdr:ext cx="469744" cy="259045"/>
    <xdr:sp macro="" textlink="">
      <xdr:nvSpPr>
        <xdr:cNvPr id="589" name="【庁舎】&#10;一人当たり面積最小値テキスト"/>
        <xdr:cNvSpPr txBox="1"/>
      </xdr:nvSpPr>
      <xdr:spPr>
        <a:xfrm>
          <a:off x="22250400" y="18562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0.258</a:t>
          </a:r>
          <a:endParaRPr kumimoji="1" lang="ja-JP" altLang="en-US" sz="1000" b="1">
            <a:latin typeface="ＭＳ Ｐゴシック"/>
          </a:endParaRPr>
        </a:p>
      </xdr:txBody>
    </xdr:sp>
    <xdr:clientData/>
  </xdr:oneCellAnchor>
  <xdr:twoCellAnchor>
    <xdr:from>
      <xdr:col>32</xdr:col>
      <xdr:colOff>98425</xdr:colOff>
      <xdr:row>108</xdr:row>
      <xdr:rowOff>41911</xdr:rowOff>
    </xdr:from>
    <xdr:to>
      <xdr:col>32</xdr:col>
      <xdr:colOff>276225</xdr:colOff>
      <xdr:row>108</xdr:row>
      <xdr:rowOff>41911</xdr:rowOff>
    </xdr:to>
    <xdr:cxnSp macro="">
      <xdr:nvCxnSpPr>
        <xdr:cNvPr id="590" name="直線コネクタ 589"/>
        <xdr:cNvCxnSpPr/>
      </xdr:nvCxnSpPr>
      <xdr:spPr>
        <a:xfrm>
          <a:off x="22072600" y="18558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100982</xdr:rowOff>
    </xdr:from>
    <xdr:ext cx="469744" cy="259045"/>
    <xdr:sp macro="" textlink="">
      <xdr:nvSpPr>
        <xdr:cNvPr id="591" name="【庁舎】&#10;一人当たり面積最大値テキスト"/>
        <xdr:cNvSpPr txBox="1"/>
      </xdr:nvSpPr>
      <xdr:spPr>
        <a:xfrm>
          <a:off x="22250400" y="1707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0.919</a:t>
          </a:r>
          <a:endParaRPr kumimoji="1" lang="ja-JP" altLang="en-US" sz="1000" b="1">
            <a:latin typeface="ＭＳ Ｐゴシック"/>
          </a:endParaRPr>
        </a:p>
      </xdr:txBody>
    </xdr:sp>
    <xdr:clientData/>
  </xdr:oneCellAnchor>
  <xdr:twoCellAnchor>
    <xdr:from>
      <xdr:col>32</xdr:col>
      <xdr:colOff>98425</xdr:colOff>
      <xdr:row>100</xdr:row>
      <xdr:rowOff>154305</xdr:rowOff>
    </xdr:from>
    <xdr:to>
      <xdr:col>32</xdr:col>
      <xdr:colOff>276225</xdr:colOff>
      <xdr:row>100</xdr:row>
      <xdr:rowOff>154305</xdr:rowOff>
    </xdr:to>
    <xdr:cxnSp macro="">
      <xdr:nvCxnSpPr>
        <xdr:cNvPr id="592" name="直線コネクタ 591"/>
        <xdr:cNvCxnSpPr/>
      </xdr:nvCxnSpPr>
      <xdr:spPr>
        <a:xfrm>
          <a:off x="22072600" y="1729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74313</xdr:rowOff>
    </xdr:from>
    <xdr:ext cx="469744" cy="259045"/>
    <xdr:sp macro="" textlink="">
      <xdr:nvSpPr>
        <xdr:cNvPr id="593" name="【庁舎】&#10;一人当たり面積平均値テキスト"/>
        <xdr:cNvSpPr txBox="1"/>
      </xdr:nvSpPr>
      <xdr:spPr>
        <a:xfrm>
          <a:off x="22250400" y="17905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0.563</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95886</xdr:rowOff>
    </xdr:from>
    <xdr:to>
      <xdr:col>32</xdr:col>
      <xdr:colOff>238125</xdr:colOff>
      <xdr:row>105</xdr:row>
      <xdr:rowOff>26036</xdr:rowOff>
    </xdr:to>
    <xdr:sp macro="" textlink="">
      <xdr:nvSpPr>
        <xdr:cNvPr id="594" name="フローチャート : 判断 593"/>
        <xdr:cNvSpPr/>
      </xdr:nvSpPr>
      <xdr:spPr>
        <a:xfrm>
          <a:off x="221107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114936</xdr:rowOff>
    </xdr:from>
    <xdr:to>
      <xdr:col>31</xdr:col>
      <xdr:colOff>85725</xdr:colOff>
      <xdr:row>106</xdr:row>
      <xdr:rowOff>45086</xdr:rowOff>
    </xdr:to>
    <xdr:sp macro="" textlink="">
      <xdr:nvSpPr>
        <xdr:cNvPr id="595" name="フローチャート : 判断 594"/>
        <xdr:cNvSpPr/>
      </xdr:nvSpPr>
      <xdr:spPr>
        <a:xfrm>
          <a:off x="21272500" y="1811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36213</xdr:rowOff>
    </xdr:from>
    <xdr:ext cx="469744" cy="259045"/>
    <xdr:sp macro="" textlink="">
      <xdr:nvSpPr>
        <xdr:cNvPr id="596" name="n_1aveValue【庁舎】&#10;一人当たり面積"/>
        <xdr:cNvSpPr txBox="1"/>
      </xdr:nvSpPr>
      <xdr:spPr>
        <a:xfrm>
          <a:off x="21075727" y="1820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0.463</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97" name="テキスト ボックス 59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98" name="テキスト ボックス 59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9" name="テキスト ボックス 59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00" name="テキスト ボックス 59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01" name="テキスト ボックス 60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100</xdr:row>
      <xdr:rowOff>170180</xdr:rowOff>
    </xdr:from>
    <xdr:to>
      <xdr:col>31</xdr:col>
      <xdr:colOff>85725</xdr:colOff>
      <xdr:row>101</xdr:row>
      <xdr:rowOff>100330</xdr:rowOff>
    </xdr:to>
    <xdr:sp macro="" textlink="">
      <xdr:nvSpPr>
        <xdr:cNvPr id="602" name="円/楕円 601"/>
        <xdr:cNvSpPr/>
      </xdr:nvSpPr>
      <xdr:spPr>
        <a:xfrm>
          <a:off x="21272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99</xdr:row>
      <xdr:rowOff>116857</xdr:rowOff>
    </xdr:from>
    <xdr:ext cx="469744" cy="259045"/>
    <xdr:sp macro="" textlink="">
      <xdr:nvSpPr>
        <xdr:cNvPr id="603" name="n_1mainValue【庁舎】&#10;一人当たり面積"/>
        <xdr:cNvSpPr txBox="1"/>
      </xdr:nvSpPr>
      <xdr:spPr>
        <a:xfrm>
          <a:off x="210757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0.884</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04" name="正方形/長方形 60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05" name="正方形/長方形 60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06" name="テキスト ボックス 60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図書館については、町内に１館あり昭和</a:t>
          </a:r>
          <a:r>
            <a:rPr kumimoji="1" lang="en-US" altLang="ja-JP" sz="1050">
              <a:solidFill>
                <a:schemeClr val="dk1"/>
              </a:solidFill>
              <a:effectLst/>
              <a:latin typeface="+mn-lt"/>
              <a:ea typeface="+mn-ea"/>
              <a:cs typeface="+mn-cs"/>
            </a:rPr>
            <a:t>54</a:t>
          </a:r>
          <a:r>
            <a:rPr kumimoji="1" lang="ja-JP" altLang="ja-JP" sz="1050">
              <a:solidFill>
                <a:schemeClr val="dk1"/>
              </a:solidFill>
              <a:effectLst/>
              <a:latin typeface="+mn-lt"/>
              <a:ea typeface="+mn-ea"/>
              <a:cs typeface="+mn-cs"/>
            </a:rPr>
            <a:t>年の建設となっているため、減価償却率が高くなっている。今後の図書館施設の在り方については公共施設個別計画を策定し、適切な維持管理のもと他施設との共用等を図っていく。</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一般廃棄物処理施設及び常備消防施設については、一部事務組合を組織し運営を行っている。一般廃棄物処理施設については建設から約</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年が経過するところであり、大規模な改修計画が必要なことから構成団体と協議の上、施設の維持運営を進めていく。消防施設については、平成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年に消防署新庁舎が建設されたことにより、類似団体と比較し低い水準にある。</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r>
            <a:rPr kumimoji="1" lang="ja-JP" altLang="ja-JP" sz="1050">
              <a:solidFill>
                <a:schemeClr val="dk1"/>
              </a:solidFill>
              <a:effectLst/>
              <a:latin typeface="+mn-lt"/>
              <a:ea typeface="+mn-ea"/>
              <a:cs typeface="+mn-cs"/>
            </a:rPr>
            <a:t>庁舎については、平成</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に旧小坂中学校の校舎を利用して移転している。移転に当たり、大規模改修を実施したことにより、類似団体と比較し減価償却率が低い水準となっている。一人当たり面積については、類似団体と比べると高い水準にあるが、人口が少ないことが要因と考えられる。また、移転する際には町内各公共施設へ分散していた部署のほとんどを新庁舎へ集約し維持管理経費を縮減している。移転時に改修を実施していることから当面は小規模な維持補修費が予想されるが、施設の長寿命化を図るため予防保全型の維持管理に努めていく。</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r>
            <a:rPr kumimoji="1" lang="ja-JP" altLang="en-US" sz="1050">
              <a:solidFill>
                <a:schemeClr val="dk1"/>
              </a:solidFill>
              <a:effectLst/>
              <a:latin typeface="+mn-lt"/>
              <a:ea typeface="+mn-ea"/>
              <a:cs typeface="+mn-cs"/>
            </a:rPr>
            <a:t>福祉施設については、</a:t>
          </a:r>
          <a:r>
            <a:rPr kumimoji="1" lang="ja-JP" altLang="ja-JP" sz="1050">
              <a:solidFill>
                <a:schemeClr val="dk1"/>
              </a:solidFill>
              <a:effectLst/>
              <a:latin typeface="+mn-lt"/>
              <a:ea typeface="+mn-ea"/>
              <a:cs typeface="+mn-cs"/>
            </a:rPr>
            <a:t>減価償却率並びに一人当たり面積が類似団体と比較し高い水準となっている。</a:t>
          </a:r>
          <a:r>
            <a:rPr kumimoji="1" lang="ja-JP" altLang="en-US" sz="1050">
              <a:solidFill>
                <a:schemeClr val="dk1"/>
              </a:solidFill>
              <a:effectLst/>
              <a:latin typeface="+mn-lt"/>
              <a:ea typeface="+mn-ea"/>
              <a:cs typeface="+mn-cs"/>
            </a:rPr>
            <a:t>福祉施設は老人保健デイサービス施設（保健センターも同施設内）であり、建設から</a:t>
          </a:r>
          <a:r>
            <a:rPr kumimoji="1" lang="ja-JP" altLang="ja-JP" sz="1050">
              <a:solidFill>
                <a:schemeClr val="dk1"/>
              </a:solidFill>
              <a:effectLst/>
              <a:latin typeface="+mn-lt"/>
              <a:ea typeface="+mn-ea"/>
              <a:cs typeface="+mn-cs"/>
            </a:rPr>
            <a:t>一定年数が経過しており、今後も計画的に維持補修や更新を行い長寿命化を図っていく。</a:t>
          </a:r>
          <a:r>
            <a:rPr kumimoji="1" lang="ja-JP" altLang="en-US" sz="1050">
              <a:solidFill>
                <a:schemeClr val="dk1"/>
              </a:solidFill>
              <a:effectLst/>
              <a:latin typeface="+mn-lt"/>
              <a:ea typeface="+mn-ea"/>
              <a:cs typeface="+mn-cs"/>
            </a:rPr>
            <a:t>また、公共施設内に福祉施設（デイサービス）が多く、一人当たり面積が高い水準にある。</a:t>
          </a:r>
          <a:r>
            <a:rPr kumimoji="1" lang="en-US" altLang="ja-JP" sz="1050">
              <a:solidFill>
                <a:schemeClr val="dk1"/>
              </a:solidFill>
              <a:effectLst/>
              <a:latin typeface="+mn-lt"/>
              <a:ea typeface="+mn-ea"/>
              <a:cs typeface="+mn-cs"/>
            </a:rPr>
            <a:t/>
          </a:r>
          <a:br>
            <a:rPr kumimoji="1" lang="en-US" altLang="ja-JP" sz="1050">
              <a:solidFill>
                <a:schemeClr val="dk1"/>
              </a:solidFill>
              <a:effectLst/>
              <a:latin typeface="+mn-lt"/>
              <a:ea typeface="+mn-ea"/>
              <a:cs typeface="+mn-cs"/>
            </a:rPr>
          </a:br>
          <a:endParaRPr kumimoji="1" lang="ja-JP" altLang="en-US" sz="12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5,366
5,355
201.70
4,586,173
4,453,507
105,323
2,681,486
5,074,335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123.7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財政力指数の分子となる基準財政収入額においては、当町の基幹産業の一つでもある非鉄金属製錬業の収益状況に左右される傾向があり、前年度の好況からの反動により減収（例年並み）となっている。また、十和田湖を中心とした観光振興（インバウンド効果）により、外国人宿泊者数が対前年比で</a:t>
          </a:r>
          <a:r>
            <a:rPr kumimoji="1" lang="en-US" altLang="ja-JP" sz="1100">
              <a:latin typeface="ＭＳ Ｐゴシック"/>
            </a:rPr>
            <a:t>12</a:t>
          </a:r>
          <a:r>
            <a:rPr kumimoji="1" lang="ja-JP" altLang="en-US" sz="1100">
              <a:latin typeface="ＭＳ Ｐゴシック"/>
            </a:rPr>
            <a:t>％増となり、宿泊業における固定資産税の収納率が上がり、昨年度の財政力指数を</a:t>
          </a:r>
          <a:r>
            <a:rPr kumimoji="1" lang="en-US" altLang="ja-JP" sz="1100">
              <a:latin typeface="ＭＳ Ｐゴシック"/>
            </a:rPr>
            <a:t>0.02</a:t>
          </a:r>
          <a:r>
            <a:rPr kumimoji="1" lang="ja-JP" altLang="en-US" sz="1100">
              <a:latin typeface="ＭＳ Ｐゴシック"/>
            </a:rPr>
            <a:t>ポイント上回った。しかしながら、人口減少や高齢化率（</a:t>
          </a:r>
          <a:r>
            <a:rPr kumimoji="1" lang="en-US" altLang="ja-JP" sz="1100">
              <a:latin typeface="ＭＳ Ｐゴシック"/>
            </a:rPr>
            <a:t>28</a:t>
          </a:r>
          <a:r>
            <a:rPr kumimoji="1" lang="ja-JP" altLang="en-US" sz="1100">
              <a:latin typeface="ＭＳ Ｐゴシック"/>
            </a:rPr>
            <a:t>年度末</a:t>
          </a:r>
          <a:r>
            <a:rPr kumimoji="1" lang="en-US" altLang="ja-JP" sz="1100">
              <a:latin typeface="ＭＳ Ｐゴシック"/>
            </a:rPr>
            <a:t>42.8</a:t>
          </a:r>
          <a:r>
            <a:rPr kumimoji="1" lang="ja-JP" altLang="en-US" sz="1100">
              <a:latin typeface="ＭＳ Ｐゴシック"/>
            </a:rPr>
            <a:t>％）の高さ、基幹産業の収益に税収が左右されやすいことにより、財政基盤が弱く、類似団体平均を下回っている。今後も地方税の収納率向上に努め、緊急かつ必要な事業を峻別し、事業の見直しを実施して歳出の抑制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145445</xdr:rowOff>
    </xdr:from>
    <xdr:to>
      <xdr:col>7</xdr:col>
      <xdr:colOff>152400</xdr:colOff>
      <xdr:row>44</xdr:row>
      <xdr:rowOff>119138</xdr:rowOff>
    </xdr:to>
    <xdr:cxnSp macro="">
      <xdr:nvCxnSpPr>
        <xdr:cNvPr id="64" name="直線コネクタ 63"/>
        <xdr:cNvCxnSpPr/>
      </xdr:nvCxnSpPr>
      <xdr:spPr>
        <a:xfrm flipV="1">
          <a:off x="4953000" y="6146195"/>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91215</xdr:rowOff>
    </xdr:from>
    <xdr:ext cx="762000" cy="259045"/>
    <xdr:sp macro="" textlink="">
      <xdr:nvSpPr>
        <xdr:cNvPr id="65"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0.16</a:t>
          </a:r>
          <a:endParaRPr kumimoji="1" lang="ja-JP" altLang="en-US" sz="1000" b="1">
            <a:latin typeface="ＭＳ Ｐゴシック"/>
          </a:endParaRPr>
        </a:p>
      </xdr:txBody>
    </xdr:sp>
    <xdr:clientData/>
  </xdr:oneCellAnchor>
  <xdr:twoCellAnchor>
    <xdr:from>
      <xdr:col>7</xdr:col>
      <xdr:colOff>63500</xdr:colOff>
      <xdr:row>44</xdr:row>
      <xdr:rowOff>119138</xdr:rowOff>
    </xdr:from>
    <xdr:to>
      <xdr:col>7</xdr:col>
      <xdr:colOff>241300</xdr:colOff>
      <xdr:row>44</xdr:row>
      <xdr:rowOff>119138</xdr:rowOff>
    </xdr:to>
    <xdr:cxnSp macro="">
      <xdr:nvCxnSpPr>
        <xdr:cNvPr id="66" name="直線コネクタ 65"/>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60372</xdr:rowOff>
    </xdr:from>
    <xdr:ext cx="762000" cy="259045"/>
    <xdr:sp macro="" textlink="">
      <xdr:nvSpPr>
        <xdr:cNvPr id="67" name="財政力最大値テキスト"/>
        <xdr:cNvSpPr txBox="1"/>
      </xdr:nvSpPr>
      <xdr:spPr>
        <a:xfrm>
          <a:off x="5041900" y="58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7</xdr:col>
      <xdr:colOff>63500</xdr:colOff>
      <xdr:row>35</xdr:row>
      <xdr:rowOff>145445</xdr:rowOff>
    </xdr:from>
    <xdr:to>
      <xdr:col>7</xdr:col>
      <xdr:colOff>241300</xdr:colOff>
      <xdr:row>35</xdr:row>
      <xdr:rowOff>145445</xdr:rowOff>
    </xdr:to>
    <xdr:cxnSp macro="">
      <xdr:nvCxnSpPr>
        <xdr:cNvPr id="68" name="直線コネクタ 67"/>
        <xdr:cNvCxnSpPr/>
      </xdr:nvCxnSpPr>
      <xdr:spPr>
        <a:xfrm>
          <a:off x="4864100" y="6146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129722</xdr:rowOff>
    </xdr:from>
    <xdr:to>
      <xdr:col>7</xdr:col>
      <xdr:colOff>152400</xdr:colOff>
      <xdr:row>43</xdr:row>
      <xdr:rowOff>152702</xdr:rowOff>
    </xdr:to>
    <xdr:cxnSp macro="">
      <xdr:nvCxnSpPr>
        <xdr:cNvPr id="69" name="直線コネクタ 68"/>
        <xdr:cNvCxnSpPr/>
      </xdr:nvCxnSpPr>
      <xdr:spPr>
        <a:xfrm flipV="1">
          <a:off x="4114800" y="7502072"/>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163484</xdr:rowOff>
    </xdr:from>
    <xdr:ext cx="762000" cy="259045"/>
    <xdr:sp macro="" textlink="">
      <xdr:nvSpPr>
        <xdr:cNvPr id="70"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146957</xdr:rowOff>
    </xdr:from>
    <xdr:to>
      <xdr:col>7</xdr:col>
      <xdr:colOff>203200</xdr:colOff>
      <xdr:row>43</xdr:row>
      <xdr:rowOff>77107</xdr:rowOff>
    </xdr:to>
    <xdr:sp macro="" textlink="">
      <xdr:nvSpPr>
        <xdr:cNvPr id="71" name="フローチャート : 判断 70"/>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152702</xdr:rowOff>
    </xdr:from>
    <xdr:to>
      <xdr:col>6</xdr:col>
      <xdr:colOff>0</xdr:colOff>
      <xdr:row>43</xdr:row>
      <xdr:rowOff>164193</xdr:rowOff>
    </xdr:to>
    <xdr:cxnSp macro="">
      <xdr:nvCxnSpPr>
        <xdr:cNvPr id="72" name="直線コネクタ 71"/>
        <xdr:cNvCxnSpPr/>
      </xdr:nvCxnSpPr>
      <xdr:spPr>
        <a:xfrm flipV="1">
          <a:off x="3225800" y="7525052"/>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9978</xdr:rowOff>
    </xdr:from>
    <xdr:to>
      <xdr:col>6</xdr:col>
      <xdr:colOff>50800</xdr:colOff>
      <xdr:row>43</xdr:row>
      <xdr:rowOff>111578</xdr:rowOff>
    </xdr:to>
    <xdr:sp macro="" textlink="">
      <xdr:nvSpPr>
        <xdr:cNvPr id="73" name="フローチャート : 判断 72"/>
        <xdr:cNvSpPr/>
      </xdr:nvSpPr>
      <xdr:spPr>
        <a:xfrm>
          <a:off x="4064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121755</xdr:rowOff>
    </xdr:from>
    <xdr:ext cx="736600" cy="259045"/>
    <xdr:sp macro="" textlink="">
      <xdr:nvSpPr>
        <xdr:cNvPr id="74" name="テキスト ボックス 73"/>
        <xdr:cNvSpPr txBox="1"/>
      </xdr:nvSpPr>
      <xdr:spPr>
        <a:xfrm>
          <a:off x="3733800" y="715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0.36</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164193</xdr:rowOff>
    </xdr:from>
    <xdr:to>
      <xdr:col>4</xdr:col>
      <xdr:colOff>482600</xdr:colOff>
      <xdr:row>43</xdr:row>
      <xdr:rowOff>164193</xdr:rowOff>
    </xdr:to>
    <xdr:cxnSp macro="">
      <xdr:nvCxnSpPr>
        <xdr:cNvPr id="75" name="直線コネクタ 74"/>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146957</xdr:rowOff>
    </xdr:from>
    <xdr:to>
      <xdr:col>4</xdr:col>
      <xdr:colOff>533400</xdr:colOff>
      <xdr:row>43</xdr:row>
      <xdr:rowOff>77107</xdr:rowOff>
    </xdr:to>
    <xdr:sp macro="" textlink="">
      <xdr:nvSpPr>
        <xdr:cNvPr id="76" name="フローチャート : 判断 75"/>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87284</xdr:rowOff>
    </xdr:from>
    <xdr:ext cx="762000" cy="259045"/>
    <xdr:sp macro="" textlink="">
      <xdr:nvSpPr>
        <xdr:cNvPr id="77" name="テキスト ボックス 76"/>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2</xdr:col>
      <xdr:colOff>76200</xdr:colOff>
      <xdr:row>43</xdr:row>
      <xdr:rowOff>164193</xdr:rowOff>
    </xdr:from>
    <xdr:to>
      <xdr:col>3</xdr:col>
      <xdr:colOff>279400</xdr:colOff>
      <xdr:row>44</xdr:row>
      <xdr:rowOff>4233</xdr:rowOff>
    </xdr:to>
    <xdr:cxnSp macro="">
      <xdr:nvCxnSpPr>
        <xdr:cNvPr id="78" name="直線コネクタ 77"/>
        <xdr:cNvCxnSpPr/>
      </xdr:nvCxnSpPr>
      <xdr:spPr>
        <a:xfrm flipV="1">
          <a:off x="1447800" y="7536543"/>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135467</xdr:rowOff>
    </xdr:from>
    <xdr:to>
      <xdr:col>3</xdr:col>
      <xdr:colOff>330200</xdr:colOff>
      <xdr:row>43</xdr:row>
      <xdr:rowOff>65617</xdr:rowOff>
    </xdr:to>
    <xdr:sp macro="" textlink="">
      <xdr:nvSpPr>
        <xdr:cNvPr id="79" name="フローチャート : 判断 78"/>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75794</xdr:rowOff>
    </xdr:from>
    <xdr:ext cx="762000" cy="259045"/>
    <xdr:sp macro="" textlink="">
      <xdr:nvSpPr>
        <xdr:cNvPr id="80" name="テキスト ボックス 79"/>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0.40</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123976</xdr:rowOff>
    </xdr:from>
    <xdr:to>
      <xdr:col>2</xdr:col>
      <xdr:colOff>127000</xdr:colOff>
      <xdr:row>43</xdr:row>
      <xdr:rowOff>54126</xdr:rowOff>
    </xdr:to>
    <xdr:sp macro="" textlink="">
      <xdr:nvSpPr>
        <xdr:cNvPr id="81" name="フローチャート : 判断 80"/>
        <xdr:cNvSpPr/>
      </xdr:nvSpPr>
      <xdr:spPr>
        <a:xfrm>
          <a:off x="13970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64303</xdr:rowOff>
    </xdr:from>
    <xdr:ext cx="762000" cy="259045"/>
    <xdr:sp macro="" textlink="">
      <xdr:nvSpPr>
        <xdr:cNvPr id="82" name="テキスト ボックス 81"/>
        <xdr:cNvSpPr txBox="1"/>
      </xdr:nvSpPr>
      <xdr:spPr>
        <a:xfrm>
          <a:off x="1066800" y="709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78922</xdr:rowOff>
    </xdr:from>
    <xdr:to>
      <xdr:col>7</xdr:col>
      <xdr:colOff>203200</xdr:colOff>
      <xdr:row>44</xdr:row>
      <xdr:rowOff>9072</xdr:rowOff>
    </xdr:to>
    <xdr:sp macro="" textlink="">
      <xdr:nvSpPr>
        <xdr:cNvPr id="88" name="円/楕円 87"/>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50999</xdr:rowOff>
    </xdr:from>
    <xdr:ext cx="762000" cy="259045"/>
    <xdr:sp macro="" textlink="">
      <xdr:nvSpPr>
        <xdr:cNvPr id="89"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0.30</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101902</xdr:rowOff>
    </xdr:from>
    <xdr:to>
      <xdr:col>6</xdr:col>
      <xdr:colOff>50800</xdr:colOff>
      <xdr:row>44</xdr:row>
      <xdr:rowOff>32052</xdr:rowOff>
    </xdr:to>
    <xdr:sp macro="" textlink="">
      <xdr:nvSpPr>
        <xdr:cNvPr id="90" name="円/楕円 89"/>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16829</xdr:rowOff>
    </xdr:from>
    <xdr:ext cx="736600" cy="259045"/>
    <xdr:sp macro="" textlink="">
      <xdr:nvSpPr>
        <xdr:cNvPr id="91" name="テキスト ボックス 90"/>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0.28</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113393</xdr:rowOff>
    </xdr:from>
    <xdr:to>
      <xdr:col>4</xdr:col>
      <xdr:colOff>533400</xdr:colOff>
      <xdr:row>44</xdr:row>
      <xdr:rowOff>43543</xdr:rowOff>
    </xdr:to>
    <xdr:sp macro="" textlink="">
      <xdr:nvSpPr>
        <xdr:cNvPr id="92" name="円/楕円 91"/>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28320</xdr:rowOff>
    </xdr:from>
    <xdr:ext cx="762000" cy="259045"/>
    <xdr:sp macro="" textlink="">
      <xdr:nvSpPr>
        <xdr:cNvPr id="93" name="テキスト ボックス 92"/>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113393</xdr:rowOff>
    </xdr:from>
    <xdr:to>
      <xdr:col>3</xdr:col>
      <xdr:colOff>330200</xdr:colOff>
      <xdr:row>44</xdr:row>
      <xdr:rowOff>43543</xdr:rowOff>
    </xdr:to>
    <xdr:sp macro="" textlink="">
      <xdr:nvSpPr>
        <xdr:cNvPr id="94" name="円/楕円 93"/>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28320</xdr:rowOff>
    </xdr:from>
    <xdr:ext cx="762000" cy="259045"/>
    <xdr:sp macro="" textlink="">
      <xdr:nvSpPr>
        <xdr:cNvPr id="95" name="テキスト ボックス 94"/>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6" name="円/楕円 95"/>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7" name="テキスト ボックス 96"/>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67/67</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90.3</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前年度と比較し、分子のうち、人件費は共済金等の負担率が低くなったこと、物件費は単年度事業による備品等の整備が終了したことにより減少したものの扶助費は、臨時福祉給付金事業や福祉医療制度の拡充、繰出金は、国民健康保険特別会計への基盤安定分及び財政安定化支援分や、後期高齢者医療特別会計への医療給付費の増によりそれぞれ増加したことから、分子全体でみると増となった。分母のうち、地方税においては、当町の基幹産業である非鉄金属事製錬業の法人税が前年度比で大きく減収となり、併せて普通地方交付税と臨時財政対策債も大きく減少となったため、経常収支比率が悪化した。今後は法人関係税の減少による基準財政収入額の減により、普通交付税の増加が見込まれるため、ポイントの改善は見込まれるが、明治百年通りにぎわい創出事業などの大型事業償還による公債費増加が想定されるため、公共施設の見直しや事業の優先度を厳しく点検することにより、経常経費の削減を図る。</a:t>
          </a:r>
          <a:endParaRPr kumimoji="1" lang="en-US" altLang="ja-JP" sz="10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113454</xdr:rowOff>
    </xdr:from>
    <xdr:to>
      <xdr:col>7</xdr:col>
      <xdr:colOff>152400</xdr:colOff>
      <xdr:row>67</xdr:row>
      <xdr:rowOff>108162</xdr:rowOff>
    </xdr:to>
    <xdr:cxnSp macro="">
      <xdr:nvCxnSpPr>
        <xdr:cNvPr id="127" name="直線コネクタ 126"/>
        <xdr:cNvCxnSpPr/>
      </xdr:nvCxnSpPr>
      <xdr:spPr>
        <a:xfrm flipV="1">
          <a:off x="4953000" y="9886104"/>
          <a:ext cx="0" cy="17092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80239</xdr:rowOff>
    </xdr:from>
    <xdr:ext cx="762000" cy="259045"/>
    <xdr:sp macro="" textlink="">
      <xdr:nvSpPr>
        <xdr:cNvPr id="128"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108162</xdr:rowOff>
    </xdr:from>
    <xdr:to>
      <xdr:col>7</xdr:col>
      <xdr:colOff>241300</xdr:colOff>
      <xdr:row>67</xdr:row>
      <xdr:rowOff>108162</xdr:rowOff>
    </xdr:to>
    <xdr:cxnSp macro="">
      <xdr:nvCxnSpPr>
        <xdr:cNvPr id="129" name="直線コネクタ 128"/>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28381</xdr:rowOff>
    </xdr:from>
    <xdr:ext cx="762000" cy="259045"/>
    <xdr:sp macro="" textlink="">
      <xdr:nvSpPr>
        <xdr:cNvPr id="130" name="財政構造の弾力性最大値テキスト"/>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57.4</a:t>
          </a:r>
          <a:endParaRPr kumimoji="1" lang="ja-JP" altLang="en-US" sz="1000" b="1">
            <a:latin typeface="ＭＳ Ｐゴシック"/>
          </a:endParaRPr>
        </a:p>
      </xdr:txBody>
    </xdr:sp>
    <xdr:clientData/>
  </xdr:oneCellAnchor>
  <xdr:twoCellAnchor>
    <xdr:from>
      <xdr:col>7</xdr:col>
      <xdr:colOff>63500</xdr:colOff>
      <xdr:row>57</xdr:row>
      <xdr:rowOff>113454</xdr:rowOff>
    </xdr:from>
    <xdr:to>
      <xdr:col>7</xdr:col>
      <xdr:colOff>241300</xdr:colOff>
      <xdr:row>57</xdr:row>
      <xdr:rowOff>113454</xdr:rowOff>
    </xdr:to>
    <xdr:cxnSp macro="">
      <xdr:nvCxnSpPr>
        <xdr:cNvPr id="131" name="直線コネクタ 130"/>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86148</xdr:rowOff>
    </xdr:from>
    <xdr:to>
      <xdr:col>7</xdr:col>
      <xdr:colOff>152400</xdr:colOff>
      <xdr:row>67</xdr:row>
      <xdr:rowOff>108162</xdr:rowOff>
    </xdr:to>
    <xdr:cxnSp macro="">
      <xdr:nvCxnSpPr>
        <xdr:cNvPr id="132" name="直線コネクタ 131"/>
        <xdr:cNvCxnSpPr/>
      </xdr:nvCxnSpPr>
      <xdr:spPr>
        <a:xfrm>
          <a:off x="4114800" y="10887498"/>
          <a:ext cx="838200" cy="70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125747</xdr:rowOff>
    </xdr:from>
    <xdr:ext cx="762000" cy="259045"/>
    <xdr:sp macro="" textlink="">
      <xdr:nvSpPr>
        <xdr:cNvPr id="133" name="財政構造の弾力性平均値テキスト"/>
        <xdr:cNvSpPr txBox="1"/>
      </xdr:nvSpPr>
      <xdr:spPr>
        <a:xfrm>
          <a:off x="5041900" y="10927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109220</xdr:rowOff>
    </xdr:from>
    <xdr:to>
      <xdr:col>7</xdr:col>
      <xdr:colOff>203200</xdr:colOff>
      <xdr:row>65</xdr:row>
      <xdr:rowOff>39370</xdr:rowOff>
    </xdr:to>
    <xdr:sp macro="" textlink="">
      <xdr:nvSpPr>
        <xdr:cNvPr id="134" name="フローチャート : 判断 133"/>
        <xdr:cNvSpPr/>
      </xdr:nvSpPr>
      <xdr:spPr>
        <a:xfrm>
          <a:off x="49022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86148</xdr:rowOff>
    </xdr:from>
    <xdr:to>
      <xdr:col>6</xdr:col>
      <xdr:colOff>0</xdr:colOff>
      <xdr:row>65</xdr:row>
      <xdr:rowOff>56938</xdr:rowOff>
    </xdr:to>
    <xdr:cxnSp macro="">
      <xdr:nvCxnSpPr>
        <xdr:cNvPr id="135" name="直線コネクタ 134"/>
        <xdr:cNvCxnSpPr/>
      </xdr:nvCxnSpPr>
      <xdr:spPr>
        <a:xfrm flipV="1">
          <a:off x="3225800" y="1088749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75565</xdr:rowOff>
    </xdr:from>
    <xdr:to>
      <xdr:col>6</xdr:col>
      <xdr:colOff>50800</xdr:colOff>
      <xdr:row>64</xdr:row>
      <xdr:rowOff>5715</xdr:rowOff>
    </xdr:to>
    <xdr:sp macro="" textlink="">
      <xdr:nvSpPr>
        <xdr:cNvPr id="136" name="フローチャート : 判断 135"/>
        <xdr:cNvSpPr/>
      </xdr:nvSpPr>
      <xdr:spPr>
        <a:xfrm>
          <a:off x="4064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161942</xdr:rowOff>
    </xdr:from>
    <xdr:ext cx="736600" cy="259045"/>
    <xdr:sp macro="" textlink="">
      <xdr:nvSpPr>
        <xdr:cNvPr id="137" name="テキスト ボックス 136"/>
        <xdr:cNvSpPr txBox="1"/>
      </xdr:nvSpPr>
      <xdr:spPr>
        <a:xfrm>
          <a:off x="3733800" y="1096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83.3</a:t>
          </a:r>
          <a:endParaRPr kumimoji="1" lang="ja-JP" altLang="en-US" sz="1000" b="1">
            <a:solidFill>
              <a:srgbClr val="000080"/>
            </a:solidFill>
            <a:latin typeface="ＭＳ Ｐゴシック"/>
          </a:endParaRPr>
        </a:p>
      </xdr:txBody>
    </xdr:sp>
    <xdr:clientData/>
  </xdr:oneCellAnchor>
  <xdr:twoCellAnchor>
    <xdr:from>
      <xdr:col>3</xdr:col>
      <xdr:colOff>279400</xdr:colOff>
      <xdr:row>64</xdr:row>
      <xdr:rowOff>155998</xdr:rowOff>
    </xdr:from>
    <xdr:to>
      <xdr:col>4</xdr:col>
      <xdr:colOff>482600</xdr:colOff>
      <xdr:row>65</xdr:row>
      <xdr:rowOff>56938</xdr:rowOff>
    </xdr:to>
    <xdr:cxnSp macro="">
      <xdr:nvCxnSpPr>
        <xdr:cNvPr id="138" name="直線コネクタ 137"/>
        <xdr:cNvCxnSpPr/>
      </xdr:nvCxnSpPr>
      <xdr:spPr>
        <a:xfrm>
          <a:off x="2336800" y="1112879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77046</xdr:rowOff>
    </xdr:from>
    <xdr:to>
      <xdr:col>4</xdr:col>
      <xdr:colOff>533400</xdr:colOff>
      <xdr:row>65</xdr:row>
      <xdr:rowOff>7196</xdr:rowOff>
    </xdr:to>
    <xdr:sp macro="" textlink="">
      <xdr:nvSpPr>
        <xdr:cNvPr id="139" name="フローチャート : 判断 138"/>
        <xdr:cNvSpPr/>
      </xdr:nvSpPr>
      <xdr:spPr>
        <a:xfrm>
          <a:off x="3175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17373</xdr:rowOff>
    </xdr:from>
    <xdr:ext cx="762000" cy="259045"/>
    <xdr:sp macro="" textlink="">
      <xdr:nvSpPr>
        <xdr:cNvPr id="140" name="テキスト ボックス 139"/>
        <xdr:cNvSpPr txBox="1"/>
      </xdr:nvSpPr>
      <xdr:spPr>
        <a:xfrm>
          <a:off x="2844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twoCellAnchor>
    <xdr:from>
      <xdr:col>2</xdr:col>
      <xdr:colOff>76200</xdr:colOff>
      <xdr:row>64</xdr:row>
      <xdr:rowOff>39370</xdr:rowOff>
    </xdr:from>
    <xdr:to>
      <xdr:col>3</xdr:col>
      <xdr:colOff>279400</xdr:colOff>
      <xdr:row>64</xdr:row>
      <xdr:rowOff>155998</xdr:rowOff>
    </xdr:to>
    <xdr:cxnSp macro="">
      <xdr:nvCxnSpPr>
        <xdr:cNvPr id="141" name="直線コネクタ 140"/>
        <xdr:cNvCxnSpPr/>
      </xdr:nvCxnSpPr>
      <xdr:spPr>
        <a:xfrm>
          <a:off x="1447800" y="11012170"/>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164042</xdr:rowOff>
    </xdr:from>
    <xdr:to>
      <xdr:col>3</xdr:col>
      <xdr:colOff>330200</xdr:colOff>
      <xdr:row>64</xdr:row>
      <xdr:rowOff>94192</xdr:rowOff>
    </xdr:to>
    <xdr:sp macro="" textlink="">
      <xdr:nvSpPr>
        <xdr:cNvPr id="142" name="フローチャート : 判断 141"/>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104369</xdr:rowOff>
    </xdr:from>
    <xdr:ext cx="762000" cy="259045"/>
    <xdr:sp macro="" textlink="">
      <xdr:nvSpPr>
        <xdr:cNvPr id="143" name="テキスト ボックス 142"/>
        <xdr:cNvSpPr txBox="1"/>
      </xdr:nvSpPr>
      <xdr:spPr>
        <a:xfrm>
          <a:off x="1955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164042</xdr:rowOff>
    </xdr:from>
    <xdr:to>
      <xdr:col>2</xdr:col>
      <xdr:colOff>127000</xdr:colOff>
      <xdr:row>64</xdr:row>
      <xdr:rowOff>94192</xdr:rowOff>
    </xdr:to>
    <xdr:sp macro="" textlink="">
      <xdr:nvSpPr>
        <xdr:cNvPr id="144" name="フローチャート : 判断 143"/>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78969</xdr:rowOff>
    </xdr:from>
    <xdr:ext cx="762000" cy="259045"/>
    <xdr:sp macro="" textlink="">
      <xdr:nvSpPr>
        <xdr:cNvPr id="145" name="テキスト ボックス 144"/>
        <xdr:cNvSpPr txBox="1"/>
      </xdr:nvSpPr>
      <xdr:spPr>
        <a:xfrm>
          <a:off x="1066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85.5</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67</xdr:row>
      <xdr:rowOff>57362</xdr:rowOff>
    </xdr:from>
    <xdr:to>
      <xdr:col>7</xdr:col>
      <xdr:colOff>203200</xdr:colOff>
      <xdr:row>67</xdr:row>
      <xdr:rowOff>158962</xdr:rowOff>
    </xdr:to>
    <xdr:sp macro="" textlink="">
      <xdr:nvSpPr>
        <xdr:cNvPr id="151" name="円/楕円 150"/>
        <xdr:cNvSpPr/>
      </xdr:nvSpPr>
      <xdr:spPr>
        <a:xfrm>
          <a:off x="4902200" y="1154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124689</xdr:rowOff>
    </xdr:from>
    <xdr:ext cx="762000" cy="259045"/>
    <xdr:sp macro="" textlink="">
      <xdr:nvSpPr>
        <xdr:cNvPr id="152" name="財政構造の弾力性該当値テキスト"/>
        <xdr:cNvSpPr txBox="1"/>
      </xdr:nvSpPr>
      <xdr:spPr>
        <a:xfrm>
          <a:off x="5041900" y="1144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35348</xdr:rowOff>
    </xdr:from>
    <xdr:to>
      <xdr:col>6</xdr:col>
      <xdr:colOff>50800</xdr:colOff>
      <xdr:row>63</xdr:row>
      <xdr:rowOff>136948</xdr:rowOff>
    </xdr:to>
    <xdr:sp macro="" textlink="">
      <xdr:nvSpPr>
        <xdr:cNvPr id="153" name="円/楕円 152"/>
        <xdr:cNvSpPr/>
      </xdr:nvSpPr>
      <xdr:spPr>
        <a:xfrm>
          <a:off x="4064000" y="1083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147125</xdr:rowOff>
    </xdr:from>
    <xdr:ext cx="736600" cy="259045"/>
    <xdr:sp macro="" textlink="">
      <xdr:nvSpPr>
        <xdr:cNvPr id="154" name="テキスト ボックス 153"/>
        <xdr:cNvSpPr txBox="1"/>
      </xdr:nvSpPr>
      <xdr:spPr>
        <a:xfrm>
          <a:off x="3733800" y="10605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82.3</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6138</xdr:rowOff>
    </xdr:from>
    <xdr:to>
      <xdr:col>4</xdr:col>
      <xdr:colOff>533400</xdr:colOff>
      <xdr:row>65</xdr:row>
      <xdr:rowOff>107738</xdr:rowOff>
    </xdr:to>
    <xdr:sp macro="" textlink="">
      <xdr:nvSpPr>
        <xdr:cNvPr id="155" name="円/楕円 154"/>
        <xdr:cNvSpPr/>
      </xdr:nvSpPr>
      <xdr:spPr>
        <a:xfrm>
          <a:off x="3175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92515</xdr:rowOff>
    </xdr:from>
    <xdr:ext cx="762000" cy="259045"/>
    <xdr:sp macro="" textlink="">
      <xdr:nvSpPr>
        <xdr:cNvPr id="156" name="テキスト ボックス 155"/>
        <xdr:cNvSpPr txBox="1"/>
      </xdr:nvSpPr>
      <xdr:spPr>
        <a:xfrm>
          <a:off x="2844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90.1</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105198</xdr:rowOff>
    </xdr:from>
    <xdr:to>
      <xdr:col>3</xdr:col>
      <xdr:colOff>330200</xdr:colOff>
      <xdr:row>65</xdr:row>
      <xdr:rowOff>35348</xdr:rowOff>
    </xdr:to>
    <xdr:sp macro="" textlink="">
      <xdr:nvSpPr>
        <xdr:cNvPr id="157" name="円/楕円 156"/>
        <xdr:cNvSpPr/>
      </xdr:nvSpPr>
      <xdr:spPr>
        <a:xfrm>
          <a:off x="2286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20125</xdr:rowOff>
    </xdr:from>
    <xdr:ext cx="762000" cy="259045"/>
    <xdr:sp macro="" textlink="">
      <xdr:nvSpPr>
        <xdr:cNvPr id="158" name="テキスト ボックス 157"/>
        <xdr:cNvSpPr txBox="1"/>
      </xdr:nvSpPr>
      <xdr:spPr>
        <a:xfrm>
          <a:off x="1955800" y="11164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88.3</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160020</xdr:rowOff>
    </xdr:from>
    <xdr:to>
      <xdr:col>2</xdr:col>
      <xdr:colOff>127000</xdr:colOff>
      <xdr:row>64</xdr:row>
      <xdr:rowOff>90170</xdr:rowOff>
    </xdr:to>
    <xdr:sp macro="" textlink="">
      <xdr:nvSpPr>
        <xdr:cNvPr id="159" name="円/楕円 158"/>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100347</xdr:rowOff>
    </xdr:from>
    <xdr:ext cx="762000" cy="259045"/>
    <xdr:sp macro="" textlink="">
      <xdr:nvSpPr>
        <xdr:cNvPr id="160" name="テキスト ボックス 159"/>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85.4</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[262,907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49/67</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150,922</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人件費が経常収支比率では類似団体平均と同じなのに対し、人口</a:t>
          </a:r>
          <a:r>
            <a:rPr kumimoji="1" lang="en-US" altLang="ja-JP" sz="1300">
              <a:latin typeface="ＭＳ Ｐゴシック"/>
            </a:rPr>
            <a:t>1</a:t>
          </a:r>
          <a:r>
            <a:rPr kumimoji="1" lang="ja-JP" altLang="en-US" sz="1300">
              <a:latin typeface="ＭＳ Ｐゴシック"/>
            </a:rPr>
            <a:t>人当たり決算額が類似団体平均に比べ高くなる要因は、類似団体と比較して人口が少ないことにあると考えられる。職員採用計画に基づき採用抑制を引き続き実施し、人件費の抑制を図っていく。物件費、維持修繕費が類似団体平均と比較すると高くなる要因は、観光関連施設など保有する公共施設数が多くその維持管理に費用がかかっているためである。今後も実施可能な部分については、指定管理者制度の導入を進め、コストの低減を図っていく。</a:t>
          </a:r>
        </a:p>
      </xdr:txBody>
    </xdr:sp>
    <xdr:clientData/>
  </xdr:twoCellAnchor>
  <xdr:oneCellAnchor>
    <xdr:from>
      <xdr:col>1</xdr:col>
      <xdr:colOff>38100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71932</xdr:rowOff>
    </xdr:from>
    <xdr:to>
      <xdr:col>7</xdr:col>
      <xdr:colOff>152400</xdr:colOff>
      <xdr:row>88</xdr:row>
      <xdr:rowOff>148870</xdr:rowOff>
    </xdr:to>
    <xdr:cxnSp macro="">
      <xdr:nvCxnSpPr>
        <xdr:cNvPr id="190" name="直線コネクタ 189"/>
        <xdr:cNvCxnSpPr/>
      </xdr:nvCxnSpPr>
      <xdr:spPr>
        <a:xfrm flipV="1">
          <a:off x="4953000" y="13959382"/>
          <a:ext cx="0" cy="1277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120947</xdr:rowOff>
    </xdr:from>
    <xdr:ext cx="762000" cy="259045"/>
    <xdr:sp macro="" textlink="">
      <xdr:nvSpPr>
        <xdr:cNvPr id="191" name="人件費・物件費等の状況最小値テキスト"/>
        <xdr:cNvSpPr txBox="1"/>
      </xdr:nvSpPr>
      <xdr:spPr>
        <a:xfrm>
          <a:off x="5041900" y="1520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457,017</a:t>
          </a:r>
          <a:endParaRPr kumimoji="1" lang="ja-JP" altLang="en-US" sz="1000" b="1">
            <a:latin typeface="ＭＳ Ｐゴシック"/>
          </a:endParaRPr>
        </a:p>
      </xdr:txBody>
    </xdr:sp>
    <xdr:clientData/>
  </xdr:oneCellAnchor>
  <xdr:twoCellAnchor>
    <xdr:from>
      <xdr:col>7</xdr:col>
      <xdr:colOff>63500</xdr:colOff>
      <xdr:row>88</xdr:row>
      <xdr:rowOff>148870</xdr:rowOff>
    </xdr:from>
    <xdr:to>
      <xdr:col>7</xdr:col>
      <xdr:colOff>241300</xdr:colOff>
      <xdr:row>88</xdr:row>
      <xdr:rowOff>148870</xdr:rowOff>
    </xdr:to>
    <xdr:cxnSp macro="">
      <xdr:nvCxnSpPr>
        <xdr:cNvPr id="192" name="直線コネクタ 191"/>
        <xdr:cNvCxnSpPr/>
      </xdr:nvCxnSpPr>
      <xdr:spPr>
        <a:xfrm>
          <a:off x="4864100" y="15236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158309</xdr:rowOff>
    </xdr:from>
    <xdr:ext cx="762000" cy="259045"/>
    <xdr:sp macro="" textlink="">
      <xdr:nvSpPr>
        <xdr:cNvPr id="193" name="人件費・物件費等の状況最大値テキスト"/>
        <xdr:cNvSpPr txBox="1"/>
      </xdr:nvSpPr>
      <xdr:spPr>
        <a:xfrm>
          <a:off x="5041900" y="1370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139,465</a:t>
          </a:r>
          <a:endParaRPr kumimoji="1" lang="ja-JP" altLang="en-US" sz="1000" b="1">
            <a:latin typeface="ＭＳ Ｐゴシック"/>
          </a:endParaRPr>
        </a:p>
      </xdr:txBody>
    </xdr:sp>
    <xdr:clientData/>
  </xdr:oneCellAnchor>
  <xdr:twoCellAnchor>
    <xdr:from>
      <xdr:col>7</xdr:col>
      <xdr:colOff>63500</xdr:colOff>
      <xdr:row>81</xdr:row>
      <xdr:rowOff>71932</xdr:rowOff>
    </xdr:from>
    <xdr:to>
      <xdr:col>7</xdr:col>
      <xdr:colOff>241300</xdr:colOff>
      <xdr:row>81</xdr:row>
      <xdr:rowOff>71932</xdr:rowOff>
    </xdr:to>
    <xdr:cxnSp macro="">
      <xdr:nvCxnSpPr>
        <xdr:cNvPr id="194" name="直線コネクタ 193"/>
        <xdr:cNvCxnSpPr/>
      </xdr:nvCxnSpPr>
      <xdr:spPr>
        <a:xfrm>
          <a:off x="4864100" y="13959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54025</xdr:rowOff>
    </xdr:from>
    <xdr:to>
      <xdr:col>7</xdr:col>
      <xdr:colOff>152400</xdr:colOff>
      <xdr:row>84</xdr:row>
      <xdr:rowOff>57660</xdr:rowOff>
    </xdr:to>
    <xdr:cxnSp macro="">
      <xdr:nvCxnSpPr>
        <xdr:cNvPr id="195" name="直線コネクタ 194"/>
        <xdr:cNvCxnSpPr/>
      </xdr:nvCxnSpPr>
      <xdr:spPr>
        <a:xfrm flipV="1">
          <a:off x="4114800" y="14455825"/>
          <a:ext cx="8382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68998</xdr:rowOff>
    </xdr:from>
    <xdr:ext cx="762000" cy="259045"/>
    <xdr:sp macro="" textlink="">
      <xdr:nvSpPr>
        <xdr:cNvPr id="196" name="人件費・物件費等の状況平均値テキスト"/>
        <xdr:cNvSpPr txBox="1"/>
      </xdr:nvSpPr>
      <xdr:spPr>
        <a:xfrm>
          <a:off x="5041900" y="141278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232,521</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52471</xdr:rowOff>
    </xdr:from>
    <xdr:to>
      <xdr:col>7</xdr:col>
      <xdr:colOff>203200</xdr:colOff>
      <xdr:row>83</xdr:row>
      <xdr:rowOff>154071</xdr:rowOff>
    </xdr:to>
    <xdr:sp macro="" textlink="">
      <xdr:nvSpPr>
        <xdr:cNvPr id="197" name="フローチャート : 判断 196"/>
        <xdr:cNvSpPr/>
      </xdr:nvSpPr>
      <xdr:spPr>
        <a:xfrm>
          <a:off x="49022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27099</xdr:rowOff>
    </xdr:from>
    <xdr:to>
      <xdr:col>6</xdr:col>
      <xdr:colOff>0</xdr:colOff>
      <xdr:row>84</xdr:row>
      <xdr:rowOff>57660</xdr:rowOff>
    </xdr:to>
    <xdr:cxnSp macro="">
      <xdr:nvCxnSpPr>
        <xdr:cNvPr id="198" name="直線コネクタ 197"/>
        <xdr:cNvCxnSpPr/>
      </xdr:nvCxnSpPr>
      <xdr:spPr>
        <a:xfrm>
          <a:off x="3225800" y="14428899"/>
          <a:ext cx="889000" cy="30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164244</xdr:rowOff>
    </xdr:from>
    <xdr:to>
      <xdr:col>6</xdr:col>
      <xdr:colOff>50800</xdr:colOff>
      <xdr:row>83</xdr:row>
      <xdr:rowOff>94394</xdr:rowOff>
    </xdr:to>
    <xdr:sp macro="" textlink="">
      <xdr:nvSpPr>
        <xdr:cNvPr id="199" name="フローチャート : 判断 198"/>
        <xdr:cNvSpPr/>
      </xdr:nvSpPr>
      <xdr:spPr>
        <a:xfrm>
          <a:off x="4064000" y="1422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104571</xdr:rowOff>
    </xdr:from>
    <xdr:ext cx="736600" cy="259045"/>
    <xdr:sp macro="" textlink="">
      <xdr:nvSpPr>
        <xdr:cNvPr id="200" name="テキスト ボックス 199"/>
        <xdr:cNvSpPr txBox="1"/>
      </xdr:nvSpPr>
      <xdr:spPr>
        <a:xfrm>
          <a:off x="3733800" y="13992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217,682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32948</xdr:rowOff>
    </xdr:from>
    <xdr:to>
      <xdr:col>4</xdr:col>
      <xdr:colOff>482600</xdr:colOff>
      <xdr:row>84</xdr:row>
      <xdr:rowOff>27099</xdr:rowOff>
    </xdr:to>
    <xdr:cxnSp macro="">
      <xdr:nvCxnSpPr>
        <xdr:cNvPr id="201" name="直線コネクタ 200"/>
        <xdr:cNvCxnSpPr/>
      </xdr:nvCxnSpPr>
      <xdr:spPr>
        <a:xfrm>
          <a:off x="2336800" y="14263298"/>
          <a:ext cx="889000" cy="16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159973</xdr:rowOff>
    </xdr:from>
    <xdr:to>
      <xdr:col>4</xdr:col>
      <xdr:colOff>533400</xdr:colOff>
      <xdr:row>83</xdr:row>
      <xdr:rowOff>90123</xdr:rowOff>
    </xdr:to>
    <xdr:sp macro="" textlink="">
      <xdr:nvSpPr>
        <xdr:cNvPr id="202" name="フローチャート : 判断 201"/>
        <xdr:cNvSpPr/>
      </xdr:nvSpPr>
      <xdr:spPr>
        <a:xfrm>
          <a:off x="3175000" y="14218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100300</xdr:rowOff>
    </xdr:from>
    <xdr:ext cx="762000" cy="259045"/>
    <xdr:sp macro="" textlink="">
      <xdr:nvSpPr>
        <xdr:cNvPr id="203" name="テキスト ボックス 202"/>
        <xdr:cNvSpPr txBox="1"/>
      </xdr:nvSpPr>
      <xdr:spPr>
        <a:xfrm>
          <a:off x="2844800" y="13987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216,620</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32948</xdr:rowOff>
    </xdr:from>
    <xdr:to>
      <xdr:col>3</xdr:col>
      <xdr:colOff>279400</xdr:colOff>
      <xdr:row>83</xdr:row>
      <xdr:rowOff>50660</xdr:rowOff>
    </xdr:to>
    <xdr:cxnSp macro="">
      <xdr:nvCxnSpPr>
        <xdr:cNvPr id="204" name="直線コネクタ 203"/>
        <xdr:cNvCxnSpPr/>
      </xdr:nvCxnSpPr>
      <xdr:spPr>
        <a:xfrm flipV="1">
          <a:off x="1447800" y="14263298"/>
          <a:ext cx="889000" cy="1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92731</xdr:rowOff>
    </xdr:from>
    <xdr:to>
      <xdr:col>3</xdr:col>
      <xdr:colOff>330200</xdr:colOff>
      <xdr:row>83</xdr:row>
      <xdr:rowOff>22881</xdr:rowOff>
    </xdr:to>
    <xdr:sp macro="" textlink="">
      <xdr:nvSpPr>
        <xdr:cNvPr id="205" name="フローチャート : 判断 204"/>
        <xdr:cNvSpPr/>
      </xdr:nvSpPr>
      <xdr:spPr>
        <a:xfrm>
          <a:off x="2286000" y="1415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33058</xdr:rowOff>
    </xdr:from>
    <xdr:ext cx="762000" cy="259045"/>
    <xdr:sp macro="" textlink="">
      <xdr:nvSpPr>
        <xdr:cNvPr id="206" name="テキスト ボックス 205"/>
        <xdr:cNvSpPr txBox="1"/>
      </xdr:nvSpPr>
      <xdr:spPr>
        <a:xfrm>
          <a:off x="1955800" y="1392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199,900</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129284</xdr:rowOff>
    </xdr:from>
    <xdr:to>
      <xdr:col>2</xdr:col>
      <xdr:colOff>127000</xdr:colOff>
      <xdr:row>83</xdr:row>
      <xdr:rowOff>59434</xdr:rowOff>
    </xdr:to>
    <xdr:sp macro="" textlink="">
      <xdr:nvSpPr>
        <xdr:cNvPr id="207" name="フローチャート : 判断 206"/>
        <xdr:cNvSpPr/>
      </xdr:nvSpPr>
      <xdr:spPr>
        <a:xfrm>
          <a:off x="1397000" y="1418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69611</xdr:rowOff>
    </xdr:from>
    <xdr:ext cx="762000" cy="259045"/>
    <xdr:sp macro="" textlink="">
      <xdr:nvSpPr>
        <xdr:cNvPr id="208" name="テキスト ボックス 207"/>
        <xdr:cNvSpPr txBox="1"/>
      </xdr:nvSpPr>
      <xdr:spPr>
        <a:xfrm>
          <a:off x="1066800" y="139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208,989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3225</xdr:rowOff>
    </xdr:from>
    <xdr:to>
      <xdr:col>7</xdr:col>
      <xdr:colOff>203200</xdr:colOff>
      <xdr:row>84</xdr:row>
      <xdr:rowOff>104825</xdr:rowOff>
    </xdr:to>
    <xdr:sp macro="" textlink="">
      <xdr:nvSpPr>
        <xdr:cNvPr id="214" name="円/楕円 213"/>
        <xdr:cNvSpPr/>
      </xdr:nvSpPr>
      <xdr:spPr>
        <a:xfrm>
          <a:off x="4902200" y="144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146752</xdr:rowOff>
    </xdr:from>
    <xdr:ext cx="762000" cy="259045"/>
    <xdr:sp macro="" textlink="">
      <xdr:nvSpPr>
        <xdr:cNvPr id="215" name="人件費・物件費等の状況該当値テキスト"/>
        <xdr:cNvSpPr txBox="1"/>
      </xdr:nvSpPr>
      <xdr:spPr>
        <a:xfrm>
          <a:off x="5041900" y="14377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262,907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6860</xdr:rowOff>
    </xdr:from>
    <xdr:to>
      <xdr:col>6</xdr:col>
      <xdr:colOff>50800</xdr:colOff>
      <xdr:row>84</xdr:row>
      <xdr:rowOff>108460</xdr:rowOff>
    </xdr:to>
    <xdr:sp macro="" textlink="">
      <xdr:nvSpPr>
        <xdr:cNvPr id="216" name="円/楕円 215"/>
        <xdr:cNvSpPr/>
      </xdr:nvSpPr>
      <xdr:spPr>
        <a:xfrm>
          <a:off x="4064000" y="14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93237</xdr:rowOff>
    </xdr:from>
    <xdr:ext cx="736600" cy="259045"/>
    <xdr:sp macro="" textlink="">
      <xdr:nvSpPr>
        <xdr:cNvPr id="217" name="テキスト ボックス 216"/>
        <xdr:cNvSpPr txBox="1"/>
      </xdr:nvSpPr>
      <xdr:spPr>
        <a:xfrm>
          <a:off x="3733800" y="14495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263,811</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147749</xdr:rowOff>
    </xdr:from>
    <xdr:to>
      <xdr:col>4</xdr:col>
      <xdr:colOff>533400</xdr:colOff>
      <xdr:row>84</xdr:row>
      <xdr:rowOff>77899</xdr:rowOff>
    </xdr:to>
    <xdr:sp macro="" textlink="">
      <xdr:nvSpPr>
        <xdr:cNvPr id="218" name="円/楕円 217"/>
        <xdr:cNvSpPr/>
      </xdr:nvSpPr>
      <xdr:spPr>
        <a:xfrm>
          <a:off x="3175000" y="1437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62676</xdr:rowOff>
    </xdr:from>
    <xdr:ext cx="762000" cy="259045"/>
    <xdr:sp macro="" textlink="">
      <xdr:nvSpPr>
        <xdr:cNvPr id="219" name="テキスト ボックス 218"/>
        <xdr:cNvSpPr txBox="1"/>
      </xdr:nvSpPr>
      <xdr:spPr>
        <a:xfrm>
          <a:off x="2844800" y="1446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256,212</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153598</xdr:rowOff>
    </xdr:from>
    <xdr:to>
      <xdr:col>3</xdr:col>
      <xdr:colOff>330200</xdr:colOff>
      <xdr:row>83</xdr:row>
      <xdr:rowOff>83748</xdr:rowOff>
    </xdr:to>
    <xdr:sp macro="" textlink="">
      <xdr:nvSpPr>
        <xdr:cNvPr id="220" name="円/楕円 219"/>
        <xdr:cNvSpPr/>
      </xdr:nvSpPr>
      <xdr:spPr>
        <a:xfrm>
          <a:off x="2286000" y="1421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68525</xdr:rowOff>
    </xdr:from>
    <xdr:ext cx="762000" cy="259045"/>
    <xdr:sp macro="" textlink="">
      <xdr:nvSpPr>
        <xdr:cNvPr id="221" name="テキスト ボックス 220"/>
        <xdr:cNvSpPr txBox="1"/>
      </xdr:nvSpPr>
      <xdr:spPr>
        <a:xfrm>
          <a:off x="1955800" y="14298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215,035</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171310</xdr:rowOff>
    </xdr:from>
    <xdr:to>
      <xdr:col>2</xdr:col>
      <xdr:colOff>127000</xdr:colOff>
      <xdr:row>83</xdr:row>
      <xdr:rowOff>101460</xdr:rowOff>
    </xdr:to>
    <xdr:sp macro="" textlink="">
      <xdr:nvSpPr>
        <xdr:cNvPr id="222" name="円/楕円 221"/>
        <xdr:cNvSpPr/>
      </xdr:nvSpPr>
      <xdr:spPr>
        <a:xfrm>
          <a:off x="1397000" y="1423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86237</xdr:rowOff>
    </xdr:from>
    <xdr:ext cx="762000" cy="259045"/>
    <xdr:sp macro="" textlink="">
      <xdr:nvSpPr>
        <xdr:cNvPr id="223" name="テキスト ボックス 222"/>
        <xdr:cNvSpPr txBox="1"/>
      </xdr:nvSpPr>
      <xdr:spPr>
        <a:xfrm>
          <a:off x="1066800" y="14316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219,439</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27/67</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昇給年齢が他市町村と比較して遅いことから類似団体及び全国町村平均を下回っている。今後も県内市町村や類似団体・地域状況を踏まえ、給与の適正化に努める。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90170</xdr:rowOff>
    </xdr:from>
    <xdr:to>
      <xdr:col>24</xdr:col>
      <xdr:colOff>558800</xdr:colOff>
      <xdr:row>88</xdr:row>
      <xdr:rowOff>24130</xdr:rowOff>
    </xdr:to>
    <xdr:cxnSp macro="">
      <xdr:nvCxnSpPr>
        <xdr:cNvPr id="252" name="直線コネクタ 251"/>
        <xdr:cNvCxnSpPr/>
      </xdr:nvCxnSpPr>
      <xdr:spPr>
        <a:xfrm flipV="1">
          <a:off x="17018000" y="13977620"/>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167657</xdr:rowOff>
    </xdr:from>
    <xdr:ext cx="762000" cy="259045"/>
    <xdr:sp macro="" textlink="">
      <xdr:nvSpPr>
        <xdr:cNvPr id="253" name="給与水準   （国との比較）最小値テキスト"/>
        <xdr:cNvSpPr txBox="1"/>
      </xdr:nvSpPr>
      <xdr:spPr>
        <a:xfrm>
          <a:off x="17106900" y="1508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101.3</a:t>
          </a:r>
          <a:endParaRPr kumimoji="1" lang="ja-JP" altLang="en-US" sz="1000" b="1">
            <a:latin typeface="ＭＳ Ｐゴシック"/>
          </a:endParaRPr>
        </a:p>
      </xdr:txBody>
    </xdr:sp>
    <xdr:clientData/>
  </xdr:oneCellAnchor>
  <xdr:twoCellAnchor>
    <xdr:from>
      <xdr:col>24</xdr:col>
      <xdr:colOff>469900</xdr:colOff>
      <xdr:row>88</xdr:row>
      <xdr:rowOff>24130</xdr:rowOff>
    </xdr:from>
    <xdr:to>
      <xdr:col>24</xdr:col>
      <xdr:colOff>647700</xdr:colOff>
      <xdr:row>88</xdr:row>
      <xdr:rowOff>24130</xdr:rowOff>
    </xdr:to>
    <xdr:cxnSp macro="">
      <xdr:nvCxnSpPr>
        <xdr:cNvPr id="254" name="直線コネクタ 253"/>
        <xdr:cNvCxnSpPr/>
      </xdr:nvCxnSpPr>
      <xdr:spPr>
        <a:xfrm>
          <a:off x="16929100" y="1511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5097</xdr:rowOff>
    </xdr:from>
    <xdr:ext cx="762000" cy="259045"/>
    <xdr:sp macro="" textlink="">
      <xdr:nvSpPr>
        <xdr:cNvPr id="255" name="給与水準   （国との比較）最大値テキスト"/>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87.2</a:t>
          </a:r>
          <a:endParaRPr kumimoji="1" lang="ja-JP" altLang="en-US" sz="1000" b="1">
            <a:latin typeface="ＭＳ Ｐゴシック"/>
          </a:endParaRPr>
        </a:p>
      </xdr:txBody>
    </xdr:sp>
    <xdr:clientData/>
  </xdr:oneCellAnchor>
  <xdr:twoCellAnchor>
    <xdr:from>
      <xdr:col>24</xdr:col>
      <xdr:colOff>469900</xdr:colOff>
      <xdr:row>81</xdr:row>
      <xdr:rowOff>90170</xdr:rowOff>
    </xdr:from>
    <xdr:to>
      <xdr:col>24</xdr:col>
      <xdr:colOff>647700</xdr:colOff>
      <xdr:row>81</xdr:row>
      <xdr:rowOff>90170</xdr:rowOff>
    </xdr:to>
    <xdr:cxnSp macro="">
      <xdr:nvCxnSpPr>
        <xdr:cNvPr id="256" name="直線コネクタ 255"/>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146896</xdr:rowOff>
    </xdr:from>
    <xdr:to>
      <xdr:col>24</xdr:col>
      <xdr:colOff>558800</xdr:colOff>
      <xdr:row>85</xdr:row>
      <xdr:rowOff>7620</xdr:rowOff>
    </xdr:to>
    <xdr:cxnSp macro="">
      <xdr:nvCxnSpPr>
        <xdr:cNvPr id="257" name="直線コネクタ 256"/>
        <xdr:cNvCxnSpPr/>
      </xdr:nvCxnSpPr>
      <xdr:spPr>
        <a:xfrm flipV="1">
          <a:off x="16179800" y="1454869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116434</xdr:rowOff>
    </xdr:from>
    <xdr:ext cx="762000" cy="259045"/>
    <xdr:sp macro="" textlink="">
      <xdr:nvSpPr>
        <xdr:cNvPr id="258" name="給与水準   （国との比較）平均値テキスト"/>
        <xdr:cNvSpPr txBox="1"/>
      </xdr:nvSpPr>
      <xdr:spPr>
        <a:xfrm>
          <a:off x="17106900" y="14518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144357</xdr:rowOff>
    </xdr:from>
    <xdr:to>
      <xdr:col>24</xdr:col>
      <xdr:colOff>609600</xdr:colOff>
      <xdr:row>85</xdr:row>
      <xdr:rowOff>74507</xdr:rowOff>
    </xdr:to>
    <xdr:sp macro="" textlink="">
      <xdr:nvSpPr>
        <xdr:cNvPr id="259" name="フローチャート : 判断 258"/>
        <xdr:cNvSpPr/>
      </xdr:nvSpPr>
      <xdr:spPr>
        <a:xfrm>
          <a:off x="169672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7620</xdr:rowOff>
    </xdr:from>
    <xdr:to>
      <xdr:col>23</xdr:col>
      <xdr:colOff>406400</xdr:colOff>
      <xdr:row>85</xdr:row>
      <xdr:rowOff>96096</xdr:rowOff>
    </xdr:to>
    <xdr:cxnSp macro="">
      <xdr:nvCxnSpPr>
        <xdr:cNvPr id="260" name="直線コネクタ 259"/>
        <xdr:cNvCxnSpPr/>
      </xdr:nvCxnSpPr>
      <xdr:spPr>
        <a:xfrm flipV="1">
          <a:off x="15290800" y="1458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53339</xdr:rowOff>
    </xdr:from>
    <xdr:to>
      <xdr:col>23</xdr:col>
      <xdr:colOff>457200</xdr:colOff>
      <xdr:row>85</xdr:row>
      <xdr:rowOff>154939</xdr:rowOff>
    </xdr:to>
    <xdr:sp macro="" textlink="">
      <xdr:nvSpPr>
        <xdr:cNvPr id="261" name="フローチャート : 判断 260"/>
        <xdr:cNvSpPr/>
      </xdr:nvSpPr>
      <xdr:spPr>
        <a:xfrm>
          <a:off x="16129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139716</xdr:rowOff>
    </xdr:from>
    <xdr:ext cx="736600" cy="259045"/>
    <xdr:sp macro="" textlink="">
      <xdr:nvSpPr>
        <xdr:cNvPr id="262" name="テキスト ボックス 261"/>
        <xdr:cNvSpPr txBox="1"/>
      </xdr:nvSpPr>
      <xdr:spPr>
        <a:xfrm>
          <a:off x="15798800" y="14712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95.9</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7620</xdr:rowOff>
    </xdr:from>
    <xdr:to>
      <xdr:col>22</xdr:col>
      <xdr:colOff>203200</xdr:colOff>
      <xdr:row>85</xdr:row>
      <xdr:rowOff>96096</xdr:rowOff>
    </xdr:to>
    <xdr:cxnSp macro="">
      <xdr:nvCxnSpPr>
        <xdr:cNvPr id="263" name="直線コネクタ 262"/>
        <xdr:cNvCxnSpPr/>
      </xdr:nvCxnSpPr>
      <xdr:spPr>
        <a:xfrm>
          <a:off x="14401800" y="14580870"/>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160443</xdr:rowOff>
    </xdr:from>
    <xdr:to>
      <xdr:col>22</xdr:col>
      <xdr:colOff>254000</xdr:colOff>
      <xdr:row>85</xdr:row>
      <xdr:rowOff>90593</xdr:rowOff>
    </xdr:to>
    <xdr:sp macro="" textlink="">
      <xdr:nvSpPr>
        <xdr:cNvPr id="264" name="フローチャート : 判断 263"/>
        <xdr:cNvSpPr/>
      </xdr:nvSpPr>
      <xdr:spPr>
        <a:xfrm>
          <a:off x="15240000" y="1456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100770</xdr:rowOff>
    </xdr:from>
    <xdr:ext cx="762000" cy="259045"/>
    <xdr:sp macro="" textlink="">
      <xdr:nvSpPr>
        <xdr:cNvPr id="265" name="テキスト ボックス 264"/>
        <xdr:cNvSpPr txBox="1"/>
      </xdr:nvSpPr>
      <xdr:spPr>
        <a:xfrm>
          <a:off x="14909800" y="143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7620</xdr:rowOff>
    </xdr:from>
    <xdr:to>
      <xdr:col>21</xdr:col>
      <xdr:colOff>0</xdr:colOff>
      <xdr:row>88</xdr:row>
      <xdr:rowOff>64346</xdr:rowOff>
    </xdr:to>
    <xdr:cxnSp macro="">
      <xdr:nvCxnSpPr>
        <xdr:cNvPr id="266" name="直線コネクタ 265"/>
        <xdr:cNvCxnSpPr/>
      </xdr:nvCxnSpPr>
      <xdr:spPr>
        <a:xfrm flipV="1">
          <a:off x="13512800" y="14580870"/>
          <a:ext cx="889000" cy="571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144357</xdr:rowOff>
    </xdr:from>
    <xdr:to>
      <xdr:col>21</xdr:col>
      <xdr:colOff>50800</xdr:colOff>
      <xdr:row>85</xdr:row>
      <xdr:rowOff>74507</xdr:rowOff>
    </xdr:to>
    <xdr:sp macro="" textlink="">
      <xdr:nvSpPr>
        <xdr:cNvPr id="267" name="フローチャート : 判断 266"/>
        <xdr:cNvSpPr/>
      </xdr:nvSpPr>
      <xdr:spPr>
        <a:xfrm>
          <a:off x="14351000" y="1454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59284</xdr:rowOff>
    </xdr:from>
    <xdr:ext cx="762000" cy="259045"/>
    <xdr:sp macro="" textlink="">
      <xdr:nvSpPr>
        <xdr:cNvPr id="268" name="テキスト ボックス 267"/>
        <xdr:cNvSpPr txBox="1"/>
      </xdr:nvSpPr>
      <xdr:spPr>
        <a:xfrm>
          <a:off x="14020800" y="146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94.9</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61807</xdr:rowOff>
    </xdr:from>
    <xdr:to>
      <xdr:col>19</xdr:col>
      <xdr:colOff>533400</xdr:colOff>
      <xdr:row>88</xdr:row>
      <xdr:rowOff>163407</xdr:rowOff>
    </xdr:to>
    <xdr:sp macro="" textlink="">
      <xdr:nvSpPr>
        <xdr:cNvPr id="269" name="フローチャート : 判断 268"/>
        <xdr:cNvSpPr/>
      </xdr:nvSpPr>
      <xdr:spPr>
        <a:xfrm>
          <a:off x="13462000" y="1514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148184</xdr:rowOff>
    </xdr:from>
    <xdr:ext cx="762000" cy="259045"/>
    <xdr:sp macro="" textlink="">
      <xdr:nvSpPr>
        <xdr:cNvPr id="270" name="テキスト ボックス 269"/>
        <xdr:cNvSpPr txBox="1"/>
      </xdr:nvSpPr>
      <xdr:spPr>
        <a:xfrm>
          <a:off x="13131800" y="15235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102.4</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96096</xdr:rowOff>
    </xdr:from>
    <xdr:to>
      <xdr:col>24</xdr:col>
      <xdr:colOff>609600</xdr:colOff>
      <xdr:row>85</xdr:row>
      <xdr:rowOff>26246</xdr:rowOff>
    </xdr:to>
    <xdr:sp macro="" textlink="">
      <xdr:nvSpPr>
        <xdr:cNvPr id="276" name="円/楕円 275"/>
        <xdr:cNvSpPr/>
      </xdr:nvSpPr>
      <xdr:spPr>
        <a:xfrm>
          <a:off x="16967200" y="1449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112623</xdr:rowOff>
    </xdr:from>
    <xdr:ext cx="762000" cy="259045"/>
    <xdr:sp macro="" textlink="">
      <xdr:nvSpPr>
        <xdr:cNvPr id="277" name="給与水準   （国との比較）該当値テキスト"/>
        <xdr:cNvSpPr txBox="1"/>
      </xdr:nvSpPr>
      <xdr:spPr>
        <a:xfrm>
          <a:off x="17106900" y="1434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128270</xdr:rowOff>
    </xdr:from>
    <xdr:to>
      <xdr:col>23</xdr:col>
      <xdr:colOff>457200</xdr:colOff>
      <xdr:row>85</xdr:row>
      <xdr:rowOff>58420</xdr:rowOff>
    </xdr:to>
    <xdr:sp macro="" textlink="">
      <xdr:nvSpPr>
        <xdr:cNvPr id="278" name="円/楕円 277"/>
        <xdr:cNvSpPr/>
      </xdr:nvSpPr>
      <xdr:spPr>
        <a:xfrm>
          <a:off x="16129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68597</xdr:rowOff>
    </xdr:from>
    <xdr:ext cx="736600" cy="259045"/>
    <xdr:sp macro="" textlink="">
      <xdr:nvSpPr>
        <xdr:cNvPr id="279" name="テキスト ボックス 278"/>
        <xdr:cNvSpPr txBox="1"/>
      </xdr:nvSpPr>
      <xdr:spPr>
        <a:xfrm>
          <a:off x="15798800" y="1429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45296</xdr:rowOff>
    </xdr:from>
    <xdr:to>
      <xdr:col>22</xdr:col>
      <xdr:colOff>254000</xdr:colOff>
      <xdr:row>85</xdr:row>
      <xdr:rowOff>146896</xdr:rowOff>
    </xdr:to>
    <xdr:sp macro="" textlink="">
      <xdr:nvSpPr>
        <xdr:cNvPr id="280" name="円/楕円 279"/>
        <xdr:cNvSpPr/>
      </xdr:nvSpPr>
      <xdr:spPr>
        <a:xfrm>
          <a:off x="15240000" y="1461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131673</xdr:rowOff>
    </xdr:from>
    <xdr:ext cx="762000" cy="259045"/>
    <xdr:sp macro="" textlink="">
      <xdr:nvSpPr>
        <xdr:cNvPr id="281" name="テキスト ボックス 280"/>
        <xdr:cNvSpPr txBox="1"/>
      </xdr:nvSpPr>
      <xdr:spPr>
        <a:xfrm>
          <a:off x="14909800" y="1470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128270</xdr:rowOff>
    </xdr:from>
    <xdr:to>
      <xdr:col>21</xdr:col>
      <xdr:colOff>50800</xdr:colOff>
      <xdr:row>85</xdr:row>
      <xdr:rowOff>58420</xdr:rowOff>
    </xdr:to>
    <xdr:sp macro="" textlink="">
      <xdr:nvSpPr>
        <xdr:cNvPr id="282" name="円/楕円 281"/>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68597</xdr:rowOff>
    </xdr:from>
    <xdr:ext cx="762000" cy="259045"/>
    <xdr:sp macro="" textlink="">
      <xdr:nvSpPr>
        <xdr:cNvPr id="283" name="テキスト ボックス 282"/>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13546</xdr:rowOff>
    </xdr:from>
    <xdr:to>
      <xdr:col>19</xdr:col>
      <xdr:colOff>533400</xdr:colOff>
      <xdr:row>88</xdr:row>
      <xdr:rowOff>115146</xdr:rowOff>
    </xdr:to>
    <xdr:sp macro="" textlink="">
      <xdr:nvSpPr>
        <xdr:cNvPr id="284" name="円/楕円 283"/>
        <xdr:cNvSpPr/>
      </xdr:nvSpPr>
      <xdr:spPr>
        <a:xfrm>
          <a:off x="13462000" y="1510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125323</xdr:rowOff>
    </xdr:from>
    <xdr:ext cx="762000" cy="259045"/>
    <xdr:sp macro="" textlink="">
      <xdr:nvSpPr>
        <xdr:cNvPr id="285" name="テキスト ボックス 284"/>
        <xdr:cNvSpPr txBox="1"/>
      </xdr:nvSpPr>
      <xdr:spPr>
        <a:xfrm>
          <a:off x="13131800" y="1487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41/67</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職員採用計画に基づき採用抑制を実施してきており、類似団体平均を下回っている。職員数については平成</a:t>
          </a:r>
          <a:r>
            <a:rPr kumimoji="1" lang="en-US" altLang="ja-JP" sz="1300">
              <a:latin typeface="ＭＳ Ｐゴシック"/>
            </a:rPr>
            <a:t>28</a:t>
          </a:r>
          <a:r>
            <a:rPr kumimoji="1" lang="ja-JP" altLang="en-US" sz="1300">
              <a:latin typeface="ＭＳ Ｐゴシック"/>
            </a:rPr>
            <a:t>年度で</a:t>
          </a:r>
          <a:r>
            <a:rPr kumimoji="1" lang="en-US" altLang="ja-JP" sz="1300">
              <a:latin typeface="ＭＳ Ｐゴシック"/>
            </a:rPr>
            <a:t>72</a:t>
          </a:r>
          <a:r>
            <a:rPr kumimoji="1" lang="ja-JP" altLang="en-US" sz="1300">
              <a:latin typeface="ＭＳ Ｐゴシック"/>
            </a:rPr>
            <a:t>名であり、平成</a:t>
          </a:r>
          <a:r>
            <a:rPr kumimoji="1" lang="en-US" altLang="ja-JP" sz="1300">
              <a:latin typeface="ＭＳ Ｐゴシック"/>
            </a:rPr>
            <a:t>29</a:t>
          </a:r>
          <a:r>
            <a:rPr kumimoji="1" lang="ja-JP" altLang="en-US" sz="1300">
              <a:latin typeface="ＭＳ Ｐゴシック"/>
            </a:rPr>
            <a:t>～</a:t>
          </a:r>
          <a:r>
            <a:rPr kumimoji="1" lang="en-US" altLang="ja-JP" sz="1300">
              <a:latin typeface="ＭＳ Ｐゴシック"/>
            </a:rPr>
            <a:t>32</a:t>
          </a:r>
          <a:r>
            <a:rPr kumimoji="1" lang="ja-JP" altLang="en-US" sz="1300">
              <a:latin typeface="ＭＳ Ｐゴシック"/>
            </a:rPr>
            <a:t>年度までで</a:t>
          </a:r>
          <a:r>
            <a:rPr kumimoji="1" lang="en-US" altLang="ja-JP" sz="1300">
              <a:latin typeface="ＭＳ Ｐゴシック"/>
            </a:rPr>
            <a:t>10</a:t>
          </a:r>
          <a:r>
            <a:rPr kumimoji="1" lang="ja-JP" altLang="en-US" sz="1300">
              <a:latin typeface="ＭＳ Ｐゴシック"/>
            </a:rPr>
            <a:t>名以上の定年退職が予定されており、総人件費の増となることがないよう、今後も職員採用計画に基づき適切な定員管理に努める。</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101939</xdr:rowOff>
    </xdr:from>
    <xdr:to>
      <xdr:col>24</xdr:col>
      <xdr:colOff>558800</xdr:colOff>
      <xdr:row>66</xdr:row>
      <xdr:rowOff>123571</xdr:rowOff>
    </xdr:to>
    <xdr:cxnSp macro="">
      <xdr:nvCxnSpPr>
        <xdr:cNvPr id="315" name="直線コネクタ 314"/>
        <xdr:cNvCxnSpPr/>
      </xdr:nvCxnSpPr>
      <xdr:spPr>
        <a:xfrm flipV="1">
          <a:off x="17018000" y="10217489"/>
          <a:ext cx="0" cy="12217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95648</xdr:rowOff>
    </xdr:from>
    <xdr:ext cx="762000" cy="259045"/>
    <xdr:sp macro="" textlink="">
      <xdr:nvSpPr>
        <xdr:cNvPr id="316" name="定員管理の状況最小値テキスト"/>
        <xdr:cNvSpPr txBox="1"/>
      </xdr:nvSpPr>
      <xdr:spPr>
        <a:xfrm>
          <a:off x="17106900" y="114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23.01</a:t>
          </a:r>
          <a:endParaRPr kumimoji="1" lang="ja-JP" altLang="en-US" sz="1000" b="1">
            <a:latin typeface="ＭＳ Ｐゴシック"/>
          </a:endParaRPr>
        </a:p>
      </xdr:txBody>
    </xdr:sp>
    <xdr:clientData/>
  </xdr:oneCellAnchor>
  <xdr:twoCellAnchor>
    <xdr:from>
      <xdr:col>24</xdr:col>
      <xdr:colOff>469900</xdr:colOff>
      <xdr:row>66</xdr:row>
      <xdr:rowOff>123571</xdr:rowOff>
    </xdr:from>
    <xdr:to>
      <xdr:col>24</xdr:col>
      <xdr:colOff>647700</xdr:colOff>
      <xdr:row>66</xdr:row>
      <xdr:rowOff>123571</xdr:rowOff>
    </xdr:to>
    <xdr:cxnSp macro="">
      <xdr:nvCxnSpPr>
        <xdr:cNvPr id="317" name="直線コネクタ 316"/>
        <xdr:cNvCxnSpPr/>
      </xdr:nvCxnSpPr>
      <xdr:spPr>
        <a:xfrm>
          <a:off x="16929100" y="11439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16866</xdr:rowOff>
    </xdr:from>
    <xdr:ext cx="762000" cy="259045"/>
    <xdr:sp macro="" textlink="">
      <xdr:nvSpPr>
        <xdr:cNvPr id="318" name="定員管理の状況最大値テキスト"/>
        <xdr:cNvSpPr txBox="1"/>
      </xdr:nvSpPr>
      <xdr:spPr>
        <a:xfrm>
          <a:off x="17106900" y="996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7.82</a:t>
          </a:r>
          <a:endParaRPr kumimoji="1" lang="ja-JP" altLang="en-US" sz="1000" b="1">
            <a:latin typeface="ＭＳ Ｐゴシック"/>
          </a:endParaRPr>
        </a:p>
      </xdr:txBody>
    </xdr:sp>
    <xdr:clientData/>
  </xdr:oneCellAnchor>
  <xdr:twoCellAnchor>
    <xdr:from>
      <xdr:col>24</xdr:col>
      <xdr:colOff>469900</xdr:colOff>
      <xdr:row>59</xdr:row>
      <xdr:rowOff>101939</xdr:rowOff>
    </xdr:from>
    <xdr:to>
      <xdr:col>24</xdr:col>
      <xdr:colOff>647700</xdr:colOff>
      <xdr:row>59</xdr:row>
      <xdr:rowOff>101939</xdr:rowOff>
    </xdr:to>
    <xdr:cxnSp macro="">
      <xdr:nvCxnSpPr>
        <xdr:cNvPr id="319" name="直線コネクタ 318"/>
        <xdr:cNvCxnSpPr/>
      </xdr:nvCxnSpPr>
      <xdr:spPr>
        <a:xfrm>
          <a:off x="16929100" y="10217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126619</xdr:rowOff>
    </xdr:from>
    <xdr:to>
      <xdr:col>24</xdr:col>
      <xdr:colOff>558800</xdr:colOff>
      <xdr:row>62</xdr:row>
      <xdr:rowOff>38016</xdr:rowOff>
    </xdr:to>
    <xdr:cxnSp macro="">
      <xdr:nvCxnSpPr>
        <xdr:cNvPr id="320" name="直線コネクタ 319"/>
        <xdr:cNvCxnSpPr/>
      </xdr:nvCxnSpPr>
      <xdr:spPr>
        <a:xfrm>
          <a:off x="16179800" y="10585069"/>
          <a:ext cx="838200" cy="8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132351</xdr:rowOff>
    </xdr:from>
    <xdr:ext cx="762000" cy="259045"/>
    <xdr:sp macro="" textlink="">
      <xdr:nvSpPr>
        <xdr:cNvPr id="321" name="定員管理の状況平均値テキスト"/>
        <xdr:cNvSpPr txBox="1"/>
      </xdr:nvSpPr>
      <xdr:spPr>
        <a:xfrm>
          <a:off x="17106900" y="105908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13.44</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160274</xdr:rowOff>
    </xdr:from>
    <xdr:to>
      <xdr:col>24</xdr:col>
      <xdr:colOff>609600</xdr:colOff>
      <xdr:row>62</xdr:row>
      <xdr:rowOff>90424</xdr:rowOff>
    </xdr:to>
    <xdr:sp macro="" textlink="">
      <xdr:nvSpPr>
        <xdr:cNvPr id="322" name="フローチャート : 判断 321"/>
        <xdr:cNvSpPr/>
      </xdr:nvSpPr>
      <xdr:spPr>
        <a:xfrm>
          <a:off x="169672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124206</xdr:rowOff>
    </xdr:from>
    <xdr:to>
      <xdr:col>23</xdr:col>
      <xdr:colOff>406400</xdr:colOff>
      <xdr:row>61</xdr:row>
      <xdr:rowOff>126619</xdr:rowOff>
    </xdr:to>
    <xdr:cxnSp macro="">
      <xdr:nvCxnSpPr>
        <xdr:cNvPr id="323" name="直線コネクタ 322"/>
        <xdr:cNvCxnSpPr/>
      </xdr:nvCxnSpPr>
      <xdr:spPr>
        <a:xfrm>
          <a:off x="15290800" y="1058265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45255</xdr:rowOff>
    </xdr:from>
    <xdr:to>
      <xdr:col>23</xdr:col>
      <xdr:colOff>457200</xdr:colOff>
      <xdr:row>61</xdr:row>
      <xdr:rowOff>146855</xdr:rowOff>
    </xdr:to>
    <xdr:sp macro="" textlink="">
      <xdr:nvSpPr>
        <xdr:cNvPr id="324" name="フローチャート : 判断 323"/>
        <xdr:cNvSpPr/>
      </xdr:nvSpPr>
      <xdr:spPr>
        <a:xfrm>
          <a:off x="16129000" y="105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157032</xdr:rowOff>
    </xdr:from>
    <xdr:ext cx="736600" cy="259045"/>
    <xdr:sp macro="" textlink="">
      <xdr:nvSpPr>
        <xdr:cNvPr id="325" name="テキスト ボックス 324"/>
        <xdr:cNvSpPr txBox="1"/>
      </xdr:nvSpPr>
      <xdr:spPr>
        <a:xfrm>
          <a:off x="15798800" y="1027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73533</xdr:rowOff>
    </xdr:from>
    <xdr:to>
      <xdr:col>22</xdr:col>
      <xdr:colOff>203200</xdr:colOff>
      <xdr:row>61</xdr:row>
      <xdr:rowOff>124206</xdr:rowOff>
    </xdr:to>
    <xdr:cxnSp macro="">
      <xdr:nvCxnSpPr>
        <xdr:cNvPr id="326" name="直線コネクタ 325"/>
        <xdr:cNvCxnSpPr/>
      </xdr:nvCxnSpPr>
      <xdr:spPr>
        <a:xfrm>
          <a:off x="14401800" y="1053198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79841</xdr:rowOff>
    </xdr:from>
    <xdr:to>
      <xdr:col>22</xdr:col>
      <xdr:colOff>254000</xdr:colOff>
      <xdr:row>62</xdr:row>
      <xdr:rowOff>9991</xdr:rowOff>
    </xdr:to>
    <xdr:sp macro="" textlink="">
      <xdr:nvSpPr>
        <xdr:cNvPr id="327" name="フローチャート : 判断 326"/>
        <xdr:cNvSpPr/>
      </xdr:nvSpPr>
      <xdr:spPr>
        <a:xfrm>
          <a:off x="15240000" y="1053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166218</xdr:rowOff>
    </xdr:from>
    <xdr:ext cx="762000" cy="259045"/>
    <xdr:sp macro="" textlink="">
      <xdr:nvSpPr>
        <xdr:cNvPr id="328" name="テキスト ボックス 327"/>
        <xdr:cNvSpPr txBox="1"/>
      </xdr:nvSpPr>
      <xdr:spPr>
        <a:xfrm>
          <a:off x="14909800" y="1062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48599</xdr:rowOff>
    </xdr:from>
    <xdr:to>
      <xdr:col>21</xdr:col>
      <xdr:colOff>0</xdr:colOff>
      <xdr:row>61</xdr:row>
      <xdr:rowOff>73533</xdr:rowOff>
    </xdr:to>
    <xdr:cxnSp macro="">
      <xdr:nvCxnSpPr>
        <xdr:cNvPr id="329" name="直線コネクタ 328"/>
        <xdr:cNvCxnSpPr/>
      </xdr:nvCxnSpPr>
      <xdr:spPr>
        <a:xfrm>
          <a:off x="13512800" y="10507049"/>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65363</xdr:rowOff>
    </xdr:from>
    <xdr:to>
      <xdr:col>21</xdr:col>
      <xdr:colOff>50800</xdr:colOff>
      <xdr:row>61</xdr:row>
      <xdr:rowOff>166963</xdr:rowOff>
    </xdr:to>
    <xdr:sp macro="" textlink="">
      <xdr:nvSpPr>
        <xdr:cNvPr id="330" name="フローチャート : 判断 329"/>
        <xdr:cNvSpPr/>
      </xdr:nvSpPr>
      <xdr:spPr>
        <a:xfrm>
          <a:off x="14351000" y="10523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151740</xdr:rowOff>
    </xdr:from>
    <xdr:ext cx="762000" cy="259045"/>
    <xdr:sp macro="" textlink="">
      <xdr:nvSpPr>
        <xdr:cNvPr id="331" name="テキスト ボックス 330"/>
        <xdr:cNvSpPr txBox="1"/>
      </xdr:nvSpPr>
      <xdr:spPr>
        <a:xfrm>
          <a:off x="14020800" y="1061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61341</xdr:rowOff>
    </xdr:from>
    <xdr:to>
      <xdr:col>19</xdr:col>
      <xdr:colOff>533400</xdr:colOff>
      <xdr:row>61</xdr:row>
      <xdr:rowOff>162941</xdr:rowOff>
    </xdr:to>
    <xdr:sp macro="" textlink="">
      <xdr:nvSpPr>
        <xdr:cNvPr id="332" name="フローチャート : 判断 331"/>
        <xdr:cNvSpPr/>
      </xdr:nvSpPr>
      <xdr:spPr>
        <a:xfrm>
          <a:off x="13462000" y="1051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147718</xdr:rowOff>
    </xdr:from>
    <xdr:ext cx="762000" cy="259045"/>
    <xdr:sp macro="" textlink="">
      <xdr:nvSpPr>
        <xdr:cNvPr id="333" name="テキスト ボックス 332"/>
        <xdr:cNvSpPr txBox="1"/>
      </xdr:nvSpPr>
      <xdr:spPr>
        <a:xfrm>
          <a:off x="13131800" y="1060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12.21</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61</xdr:row>
      <xdr:rowOff>158666</xdr:rowOff>
    </xdr:from>
    <xdr:to>
      <xdr:col>24</xdr:col>
      <xdr:colOff>609600</xdr:colOff>
      <xdr:row>62</xdr:row>
      <xdr:rowOff>88816</xdr:rowOff>
    </xdr:to>
    <xdr:sp macro="" textlink="">
      <xdr:nvSpPr>
        <xdr:cNvPr id="339" name="円/楕円 338"/>
        <xdr:cNvSpPr/>
      </xdr:nvSpPr>
      <xdr:spPr>
        <a:xfrm>
          <a:off x="16967200" y="1061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3743</xdr:rowOff>
    </xdr:from>
    <xdr:ext cx="762000" cy="259045"/>
    <xdr:sp macro="" textlink="">
      <xdr:nvSpPr>
        <xdr:cNvPr id="340" name="定員管理の状況該当値テキスト"/>
        <xdr:cNvSpPr txBox="1"/>
      </xdr:nvSpPr>
      <xdr:spPr>
        <a:xfrm>
          <a:off x="17106900" y="10462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13.42</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75819</xdr:rowOff>
    </xdr:from>
    <xdr:to>
      <xdr:col>23</xdr:col>
      <xdr:colOff>457200</xdr:colOff>
      <xdr:row>62</xdr:row>
      <xdr:rowOff>5969</xdr:rowOff>
    </xdr:to>
    <xdr:sp macro="" textlink="">
      <xdr:nvSpPr>
        <xdr:cNvPr id="341" name="円/楕円 340"/>
        <xdr:cNvSpPr/>
      </xdr:nvSpPr>
      <xdr:spPr>
        <a:xfrm>
          <a:off x="16129000" y="1053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162196</xdr:rowOff>
    </xdr:from>
    <xdr:ext cx="736600" cy="259045"/>
    <xdr:sp macro="" textlink="">
      <xdr:nvSpPr>
        <xdr:cNvPr id="342" name="テキスト ボックス 341"/>
        <xdr:cNvSpPr txBox="1"/>
      </xdr:nvSpPr>
      <xdr:spPr>
        <a:xfrm>
          <a:off x="15798800" y="1062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12.39</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73406</xdr:rowOff>
    </xdr:from>
    <xdr:to>
      <xdr:col>22</xdr:col>
      <xdr:colOff>254000</xdr:colOff>
      <xdr:row>62</xdr:row>
      <xdr:rowOff>3556</xdr:rowOff>
    </xdr:to>
    <xdr:sp macro="" textlink="">
      <xdr:nvSpPr>
        <xdr:cNvPr id="343" name="円/楕円 342"/>
        <xdr:cNvSpPr/>
      </xdr:nvSpPr>
      <xdr:spPr>
        <a:xfrm>
          <a:off x="15240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13733</xdr:rowOff>
    </xdr:from>
    <xdr:ext cx="762000" cy="259045"/>
    <xdr:sp macro="" textlink="">
      <xdr:nvSpPr>
        <xdr:cNvPr id="344" name="テキスト ボックス 343"/>
        <xdr:cNvSpPr txBox="1"/>
      </xdr:nvSpPr>
      <xdr:spPr>
        <a:xfrm>
          <a:off x="14909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22733</xdr:rowOff>
    </xdr:from>
    <xdr:to>
      <xdr:col>21</xdr:col>
      <xdr:colOff>50800</xdr:colOff>
      <xdr:row>61</xdr:row>
      <xdr:rowOff>124333</xdr:rowOff>
    </xdr:to>
    <xdr:sp macro="" textlink="">
      <xdr:nvSpPr>
        <xdr:cNvPr id="345" name="円/楕円 344"/>
        <xdr:cNvSpPr/>
      </xdr:nvSpPr>
      <xdr:spPr>
        <a:xfrm>
          <a:off x="14351000" y="1048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134510</xdr:rowOff>
    </xdr:from>
    <xdr:ext cx="762000" cy="259045"/>
    <xdr:sp macro="" textlink="">
      <xdr:nvSpPr>
        <xdr:cNvPr id="346" name="テキスト ボックス 345"/>
        <xdr:cNvSpPr txBox="1"/>
      </xdr:nvSpPr>
      <xdr:spPr>
        <a:xfrm>
          <a:off x="14020800" y="10250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11.73</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169249</xdr:rowOff>
    </xdr:from>
    <xdr:to>
      <xdr:col>19</xdr:col>
      <xdr:colOff>533400</xdr:colOff>
      <xdr:row>61</xdr:row>
      <xdr:rowOff>99399</xdr:rowOff>
    </xdr:to>
    <xdr:sp macro="" textlink="">
      <xdr:nvSpPr>
        <xdr:cNvPr id="347" name="円/楕円 346"/>
        <xdr:cNvSpPr/>
      </xdr:nvSpPr>
      <xdr:spPr>
        <a:xfrm>
          <a:off x="13462000" y="1045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109576</xdr:rowOff>
    </xdr:from>
    <xdr:ext cx="762000" cy="259045"/>
    <xdr:sp macro="" textlink="">
      <xdr:nvSpPr>
        <xdr:cNvPr id="348" name="テキスト ボックス 347"/>
        <xdr:cNvSpPr txBox="1"/>
      </xdr:nvSpPr>
      <xdr:spPr>
        <a:xfrm>
          <a:off x="13131800" y="1022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59/67</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年度からの明治百年通りにぎわい創出事業などの大型事業に伴う地方債の借入により、類似団体平均を大きく上回って</a:t>
          </a:r>
          <a:r>
            <a:rPr kumimoji="1" lang="en-US" altLang="ja-JP" sz="1300">
              <a:latin typeface="ＭＳ Ｐゴシック"/>
            </a:rPr>
            <a:t>13.3</a:t>
          </a:r>
          <a:r>
            <a:rPr kumimoji="1" lang="ja-JP" altLang="en-US" sz="1300">
              <a:latin typeface="ＭＳ Ｐゴシック"/>
            </a:rPr>
            <a:t>％となっている。今後の新規地方債発行の抑制により、平成</a:t>
          </a:r>
          <a:r>
            <a:rPr kumimoji="1" lang="en-US" altLang="ja-JP" sz="1300">
              <a:latin typeface="ＭＳ Ｐゴシック"/>
            </a:rPr>
            <a:t>33</a:t>
          </a:r>
          <a:r>
            <a:rPr kumimoji="1" lang="ja-JP" altLang="en-US" sz="1300">
              <a:latin typeface="ＭＳ Ｐゴシック"/>
            </a:rPr>
            <a:t>年度をピークに減少に転ずると見込まれるが、簡易水道事業の水道事業への統合に伴う、整備事業に係る元利償還金に対する繰出金の増加も見込まれることから、今後も新規発行の抑制に努めていく。</a:t>
          </a:r>
        </a:p>
      </xdr:txBody>
    </xdr:sp>
    <xdr:clientData/>
  </xdr:twoCellAnchor>
  <xdr:oneCellAnchor>
    <xdr:from>
      <xdr:col>18</xdr:col>
      <xdr:colOff>444500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482600</xdr:colOff>
      <xdr:row>46</xdr:row>
      <xdr:rowOff>3175</xdr:rowOff>
    </xdr:from>
    <xdr:to>
      <xdr:col>26</xdr:col>
      <xdr:colOff>76200</xdr:colOff>
      <xdr:row>46</xdr:row>
      <xdr:rowOff>3175</xdr:rowOff>
    </xdr:to>
    <xdr:cxnSp macro="">
      <xdr:nvCxnSpPr>
        <xdr:cNvPr id="365" name="直線コネクタ 364"/>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45</xdr:row>
      <xdr:rowOff>32402</xdr:rowOff>
    </xdr:from>
    <xdr:ext cx="762000" cy="259045"/>
    <xdr:sp macro="" textlink="">
      <xdr:nvSpPr>
        <xdr:cNvPr id="366" name="テキスト ボックス 365"/>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85725</xdr:rowOff>
    </xdr:from>
    <xdr:to>
      <xdr:col>26</xdr:col>
      <xdr:colOff>76200</xdr:colOff>
      <xdr:row>42</xdr:row>
      <xdr:rowOff>85725</xdr:rowOff>
    </xdr:to>
    <xdr:cxnSp macro="">
      <xdr:nvCxnSpPr>
        <xdr:cNvPr id="369" name="直線コネクタ 368"/>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114952</xdr:rowOff>
    </xdr:from>
    <xdr:ext cx="762000" cy="259045"/>
    <xdr:sp macro="" textlink="">
      <xdr:nvSpPr>
        <xdr:cNvPr id="370" name="テキスト ボックス 369"/>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38</xdr:row>
      <xdr:rowOff>168275</xdr:rowOff>
    </xdr:from>
    <xdr:to>
      <xdr:col>26</xdr:col>
      <xdr:colOff>76200</xdr:colOff>
      <xdr:row>38</xdr:row>
      <xdr:rowOff>168275</xdr:rowOff>
    </xdr:to>
    <xdr:cxnSp macro="">
      <xdr:nvCxnSpPr>
        <xdr:cNvPr id="373" name="直線コネクタ 372"/>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26052</xdr:rowOff>
    </xdr:from>
    <xdr:ext cx="762000" cy="259045"/>
    <xdr:sp macro="" textlink="">
      <xdr:nvSpPr>
        <xdr:cNvPr id="374" name="テキスト ボックス 373"/>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75" name="直線コネクタ 37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76" name="テキスト ボックス 37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79375</xdr:rowOff>
    </xdr:from>
    <xdr:to>
      <xdr:col>26</xdr:col>
      <xdr:colOff>76200</xdr:colOff>
      <xdr:row>35</xdr:row>
      <xdr:rowOff>79375</xdr:rowOff>
    </xdr:to>
    <xdr:cxnSp macro="">
      <xdr:nvCxnSpPr>
        <xdr:cNvPr id="377" name="直線コネクタ 376"/>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108602</xdr:rowOff>
    </xdr:from>
    <xdr:ext cx="762000" cy="259045"/>
    <xdr:sp macro="" textlink="">
      <xdr:nvSpPr>
        <xdr:cNvPr id="378" name="テキスト ボックス 377"/>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9" name="直線コネクタ 37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18521</xdr:rowOff>
    </xdr:from>
    <xdr:to>
      <xdr:col>24</xdr:col>
      <xdr:colOff>558800</xdr:colOff>
      <xdr:row>44</xdr:row>
      <xdr:rowOff>124883</xdr:rowOff>
    </xdr:to>
    <xdr:cxnSp macro="">
      <xdr:nvCxnSpPr>
        <xdr:cNvPr id="381" name="直線コネクタ 380"/>
        <xdr:cNvCxnSpPr/>
      </xdr:nvCxnSpPr>
      <xdr:spPr>
        <a:xfrm flipV="1">
          <a:off x="17018000" y="6190721"/>
          <a:ext cx="0" cy="1477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96960</xdr:rowOff>
    </xdr:from>
    <xdr:ext cx="762000" cy="259045"/>
    <xdr:sp macro="" textlink="">
      <xdr:nvSpPr>
        <xdr:cNvPr id="382" name="公債費負担の状況最小値テキスト"/>
        <xdr:cNvSpPr txBox="1"/>
      </xdr:nvSpPr>
      <xdr:spPr>
        <a:xfrm>
          <a:off x="17106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24</xdr:col>
      <xdr:colOff>469900</xdr:colOff>
      <xdr:row>44</xdr:row>
      <xdr:rowOff>124883</xdr:rowOff>
    </xdr:from>
    <xdr:to>
      <xdr:col>24</xdr:col>
      <xdr:colOff>647700</xdr:colOff>
      <xdr:row>44</xdr:row>
      <xdr:rowOff>124883</xdr:rowOff>
    </xdr:to>
    <xdr:cxnSp macro="">
      <xdr:nvCxnSpPr>
        <xdr:cNvPr id="383" name="直線コネクタ 382"/>
        <xdr:cNvCxnSpPr/>
      </xdr:nvCxnSpPr>
      <xdr:spPr>
        <a:xfrm>
          <a:off x="16929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104898</xdr:rowOff>
    </xdr:from>
    <xdr:ext cx="762000" cy="259045"/>
    <xdr:sp macro="" textlink="">
      <xdr:nvSpPr>
        <xdr:cNvPr id="384" name="公債費負担の状況最大値テキスト"/>
        <xdr:cNvSpPr txBox="1"/>
      </xdr:nvSpPr>
      <xdr:spPr>
        <a:xfrm>
          <a:off x="17106900" y="5934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18521</xdr:rowOff>
    </xdr:from>
    <xdr:to>
      <xdr:col>24</xdr:col>
      <xdr:colOff>647700</xdr:colOff>
      <xdr:row>36</xdr:row>
      <xdr:rowOff>18521</xdr:rowOff>
    </xdr:to>
    <xdr:cxnSp macro="">
      <xdr:nvCxnSpPr>
        <xdr:cNvPr id="385" name="直線コネクタ 384"/>
        <xdr:cNvCxnSpPr/>
      </xdr:nvCxnSpPr>
      <xdr:spPr>
        <a:xfrm>
          <a:off x="16929100" y="6190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43</xdr:row>
      <xdr:rowOff>34925</xdr:rowOff>
    </xdr:from>
    <xdr:to>
      <xdr:col>24</xdr:col>
      <xdr:colOff>558800</xdr:colOff>
      <xdr:row>43</xdr:row>
      <xdr:rowOff>44979</xdr:rowOff>
    </xdr:to>
    <xdr:cxnSp macro="">
      <xdr:nvCxnSpPr>
        <xdr:cNvPr id="386" name="直線コネクタ 385"/>
        <xdr:cNvCxnSpPr/>
      </xdr:nvCxnSpPr>
      <xdr:spPr>
        <a:xfrm>
          <a:off x="16179800" y="740727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52510</xdr:rowOff>
    </xdr:from>
    <xdr:ext cx="762000" cy="259045"/>
    <xdr:sp macro="" textlink="">
      <xdr:nvSpPr>
        <xdr:cNvPr id="387" name="公債費負担の状況平均値テキスト"/>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35983</xdr:rowOff>
    </xdr:from>
    <xdr:to>
      <xdr:col>24</xdr:col>
      <xdr:colOff>609600</xdr:colOff>
      <xdr:row>40</xdr:row>
      <xdr:rowOff>137583</xdr:rowOff>
    </xdr:to>
    <xdr:sp macro="" textlink="">
      <xdr:nvSpPr>
        <xdr:cNvPr id="388" name="フローチャート : 判断 387"/>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24871</xdr:rowOff>
    </xdr:from>
    <xdr:to>
      <xdr:col>23</xdr:col>
      <xdr:colOff>406400</xdr:colOff>
      <xdr:row>43</xdr:row>
      <xdr:rowOff>34925</xdr:rowOff>
    </xdr:to>
    <xdr:cxnSp macro="">
      <xdr:nvCxnSpPr>
        <xdr:cNvPr id="389" name="直線コネクタ 388"/>
        <xdr:cNvCxnSpPr/>
      </xdr:nvCxnSpPr>
      <xdr:spPr>
        <a:xfrm>
          <a:off x="15290800" y="73972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157163</xdr:rowOff>
    </xdr:from>
    <xdr:to>
      <xdr:col>23</xdr:col>
      <xdr:colOff>457200</xdr:colOff>
      <xdr:row>40</xdr:row>
      <xdr:rowOff>87313</xdr:rowOff>
    </xdr:to>
    <xdr:sp macro="" textlink="">
      <xdr:nvSpPr>
        <xdr:cNvPr id="390" name="フローチャート : 判断 389"/>
        <xdr:cNvSpPr/>
      </xdr:nvSpPr>
      <xdr:spPr>
        <a:xfrm>
          <a:off x="16129000" y="684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97490</xdr:rowOff>
    </xdr:from>
    <xdr:ext cx="736600" cy="259045"/>
    <xdr:sp macro="" textlink="">
      <xdr:nvSpPr>
        <xdr:cNvPr id="391" name="テキスト ボックス 390"/>
        <xdr:cNvSpPr txBox="1"/>
      </xdr:nvSpPr>
      <xdr:spPr>
        <a:xfrm>
          <a:off x="15798800" y="66125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24871</xdr:rowOff>
    </xdr:from>
    <xdr:to>
      <xdr:col>22</xdr:col>
      <xdr:colOff>203200</xdr:colOff>
      <xdr:row>43</xdr:row>
      <xdr:rowOff>55033</xdr:rowOff>
    </xdr:to>
    <xdr:cxnSp macro="">
      <xdr:nvCxnSpPr>
        <xdr:cNvPr id="392" name="直線コネクタ 391"/>
        <xdr:cNvCxnSpPr/>
      </xdr:nvCxnSpPr>
      <xdr:spPr>
        <a:xfrm flipV="1">
          <a:off x="14401800" y="73972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126471</xdr:rowOff>
    </xdr:from>
    <xdr:to>
      <xdr:col>22</xdr:col>
      <xdr:colOff>254000</xdr:colOff>
      <xdr:row>41</xdr:row>
      <xdr:rowOff>56621</xdr:rowOff>
    </xdr:to>
    <xdr:sp macro="" textlink="">
      <xdr:nvSpPr>
        <xdr:cNvPr id="393" name="フローチャート : 判断 392"/>
        <xdr:cNvSpPr/>
      </xdr:nvSpPr>
      <xdr:spPr>
        <a:xfrm>
          <a:off x="15240000" y="698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66798</xdr:rowOff>
    </xdr:from>
    <xdr:ext cx="762000" cy="259045"/>
    <xdr:sp macro="" textlink="">
      <xdr:nvSpPr>
        <xdr:cNvPr id="394" name="テキスト ボックス 393"/>
        <xdr:cNvSpPr txBox="1"/>
      </xdr:nvSpPr>
      <xdr:spPr>
        <a:xfrm>
          <a:off x="14909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44979</xdr:rowOff>
    </xdr:from>
    <xdr:to>
      <xdr:col>21</xdr:col>
      <xdr:colOff>0</xdr:colOff>
      <xdr:row>43</xdr:row>
      <xdr:rowOff>55033</xdr:rowOff>
    </xdr:to>
    <xdr:cxnSp macro="">
      <xdr:nvCxnSpPr>
        <xdr:cNvPr id="395" name="直線コネクタ 394"/>
        <xdr:cNvCxnSpPr/>
      </xdr:nvCxnSpPr>
      <xdr:spPr>
        <a:xfrm>
          <a:off x="13512800" y="7417329"/>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55563</xdr:rowOff>
    </xdr:from>
    <xdr:to>
      <xdr:col>21</xdr:col>
      <xdr:colOff>50800</xdr:colOff>
      <xdr:row>41</xdr:row>
      <xdr:rowOff>157163</xdr:rowOff>
    </xdr:to>
    <xdr:sp macro="" textlink="">
      <xdr:nvSpPr>
        <xdr:cNvPr id="396" name="フローチャート : 判断 395"/>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167340</xdr:rowOff>
    </xdr:from>
    <xdr:ext cx="762000" cy="259045"/>
    <xdr:sp macro="" textlink="">
      <xdr:nvSpPr>
        <xdr:cNvPr id="397" name="テキスト ボックス 396"/>
        <xdr:cNvSpPr txBox="1"/>
      </xdr:nvSpPr>
      <xdr:spPr>
        <a:xfrm>
          <a:off x="14020800" y="6853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146050</xdr:rowOff>
    </xdr:from>
    <xdr:to>
      <xdr:col>19</xdr:col>
      <xdr:colOff>533400</xdr:colOff>
      <xdr:row>42</xdr:row>
      <xdr:rowOff>76200</xdr:rowOff>
    </xdr:to>
    <xdr:sp macro="" textlink="">
      <xdr:nvSpPr>
        <xdr:cNvPr id="398" name="フローチャート : 判断 397"/>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86377</xdr:rowOff>
    </xdr:from>
    <xdr:ext cx="762000" cy="259045"/>
    <xdr:sp macro="" textlink="">
      <xdr:nvSpPr>
        <xdr:cNvPr id="399" name="テキスト ボックス 398"/>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11.4</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0" name="テキスト ボックス 39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1" name="テキスト ボックス 40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2" name="テキスト ボックス 40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3" name="テキスト ボックス 40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4" name="テキスト ボックス 40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165629</xdr:rowOff>
    </xdr:from>
    <xdr:to>
      <xdr:col>24</xdr:col>
      <xdr:colOff>609600</xdr:colOff>
      <xdr:row>43</xdr:row>
      <xdr:rowOff>95779</xdr:rowOff>
    </xdr:to>
    <xdr:sp macro="" textlink="">
      <xdr:nvSpPr>
        <xdr:cNvPr id="405" name="円/楕円 404"/>
        <xdr:cNvSpPr/>
      </xdr:nvSpPr>
      <xdr:spPr>
        <a:xfrm>
          <a:off x="169672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137706</xdr:rowOff>
    </xdr:from>
    <xdr:ext cx="762000" cy="259045"/>
    <xdr:sp macro="" textlink="">
      <xdr:nvSpPr>
        <xdr:cNvPr id="406" name="公債費負担の状況該当値テキスト"/>
        <xdr:cNvSpPr txBox="1"/>
      </xdr:nvSpPr>
      <xdr:spPr>
        <a:xfrm>
          <a:off x="17106900" y="733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155575</xdr:rowOff>
    </xdr:from>
    <xdr:to>
      <xdr:col>23</xdr:col>
      <xdr:colOff>457200</xdr:colOff>
      <xdr:row>43</xdr:row>
      <xdr:rowOff>85725</xdr:rowOff>
    </xdr:to>
    <xdr:sp macro="" textlink="">
      <xdr:nvSpPr>
        <xdr:cNvPr id="407" name="円/楕円 406"/>
        <xdr:cNvSpPr/>
      </xdr:nvSpPr>
      <xdr:spPr>
        <a:xfrm>
          <a:off x="16129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70502</xdr:rowOff>
    </xdr:from>
    <xdr:ext cx="736600" cy="259045"/>
    <xdr:sp macro="" textlink="">
      <xdr:nvSpPr>
        <xdr:cNvPr id="408" name="テキスト ボックス 407"/>
        <xdr:cNvSpPr txBox="1"/>
      </xdr:nvSpPr>
      <xdr:spPr>
        <a:xfrm>
          <a:off x="15798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145521</xdr:rowOff>
    </xdr:from>
    <xdr:to>
      <xdr:col>22</xdr:col>
      <xdr:colOff>254000</xdr:colOff>
      <xdr:row>43</xdr:row>
      <xdr:rowOff>75671</xdr:rowOff>
    </xdr:to>
    <xdr:sp macro="" textlink="">
      <xdr:nvSpPr>
        <xdr:cNvPr id="409" name="円/楕円 408"/>
        <xdr:cNvSpPr/>
      </xdr:nvSpPr>
      <xdr:spPr>
        <a:xfrm>
          <a:off x="15240000" y="734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60448</xdr:rowOff>
    </xdr:from>
    <xdr:ext cx="762000" cy="259045"/>
    <xdr:sp macro="" textlink="">
      <xdr:nvSpPr>
        <xdr:cNvPr id="410" name="テキスト ボックス 409"/>
        <xdr:cNvSpPr txBox="1"/>
      </xdr:nvSpPr>
      <xdr:spPr>
        <a:xfrm>
          <a:off x="14909800" y="743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4233</xdr:rowOff>
    </xdr:from>
    <xdr:to>
      <xdr:col>21</xdr:col>
      <xdr:colOff>50800</xdr:colOff>
      <xdr:row>43</xdr:row>
      <xdr:rowOff>105833</xdr:rowOff>
    </xdr:to>
    <xdr:sp macro="" textlink="">
      <xdr:nvSpPr>
        <xdr:cNvPr id="411" name="円/楕円 410"/>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90610</xdr:rowOff>
    </xdr:from>
    <xdr:ext cx="762000" cy="259045"/>
    <xdr:sp macro="" textlink="">
      <xdr:nvSpPr>
        <xdr:cNvPr id="412" name="テキスト ボックス 411"/>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165629</xdr:rowOff>
    </xdr:from>
    <xdr:to>
      <xdr:col>19</xdr:col>
      <xdr:colOff>533400</xdr:colOff>
      <xdr:row>43</xdr:row>
      <xdr:rowOff>95779</xdr:rowOff>
    </xdr:to>
    <xdr:sp macro="" textlink="">
      <xdr:nvSpPr>
        <xdr:cNvPr id="413" name="円/楕円 412"/>
        <xdr:cNvSpPr/>
      </xdr:nvSpPr>
      <xdr:spPr>
        <a:xfrm>
          <a:off x="13462000" y="736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80556</xdr:rowOff>
    </xdr:from>
    <xdr:ext cx="762000" cy="259045"/>
    <xdr:sp macro="" textlink="">
      <xdr:nvSpPr>
        <xdr:cNvPr id="414" name="テキスト ボックス 413"/>
        <xdr:cNvSpPr txBox="1"/>
      </xdr:nvSpPr>
      <xdr:spPr>
        <a:xfrm>
          <a:off x="13131800" y="7452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5" name="正方形/長方形 41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6" name="テキスト ボックス 41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7" name="テキスト ボックス 41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[123.7%]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8" name="正方形/長方形 41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9" name="正方形/長方形 41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63/67</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0" name="正方形/長方形 41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1" name="正方形/長方形 42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2" name="正方形/長方形 42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3" name="正方形/長方形 42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69.8</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4" name="正方形/長方形 42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5" name="正方形/長方形 42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6" name="正方形/長方形 42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7" name="テキスト ボックス 42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明治百年通りにぎわい創出事業など大型事業による地方債借入が平成</a:t>
          </a:r>
          <a:r>
            <a:rPr kumimoji="1" lang="en-US" altLang="ja-JP" sz="1300">
              <a:latin typeface="ＭＳ Ｐゴシック"/>
            </a:rPr>
            <a:t>24</a:t>
          </a:r>
          <a:r>
            <a:rPr kumimoji="1" lang="ja-JP" altLang="en-US" sz="1300">
              <a:latin typeface="ＭＳ Ｐゴシック"/>
            </a:rPr>
            <a:t>～</a:t>
          </a:r>
          <a:r>
            <a:rPr kumimoji="1" lang="en-US" altLang="ja-JP" sz="1300">
              <a:latin typeface="ＭＳ Ｐゴシック"/>
            </a:rPr>
            <a:t>29</a:t>
          </a:r>
          <a:r>
            <a:rPr kumimoji="1" lang="ja-JP" altLang="en-US" sz="1300">
              <a:latin typeface="ＭＳ Ｐゴシック"/>
            </a:rPr>
            <a:t>年度まで続くことにより、地方債残高が高い水準にあり、将来負担比率が類似団体平均を大きく上回っている。平成</a:t>
          </a:r>
          <a:r>
            <a:rPr kumimoji="1" lang="en-US" altLang="ja-JP" sz="1300">
              <a:latin typeface="ＭＳ Ｐゴシック"/>
            </a:rPr>
            <a:t>28</a:t>
          </a:r>
          <a:r>
            <a:rPr kumimoji="1" lang="ja-JP" altLang="en-US" sz="1300">
              <a:latin typeface="ＭＳ Ｐゴシック"/>
            </a:rPr>
            <a:t>年度においては、大型事業の地方債償還が始まったことによる地方債残高の減少により、前年度と比較し減少している。しかしながら、財政調整基金の取り崩しにより、充当可能基金残高も減少しているため、２ポイントの改善にとどまっている。大型事業が終了することもあり、今後の財政運営においては、起債発行額に十分留意し、基金残高の確保に努める。</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28" name="テキスト ボックス 42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9" name="直線コネクタ 42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0" name="テキスト ボックス 42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1" name="直線コネクタ 430"/>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2" name="テキスト ボックス 431"/>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3" name="直線コネクタ 432"/>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4" name="テキスト ボックス 433"/>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5" name="直線コネクタ 434"/>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6" name="テキスト ボックス 435"/>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7" name="直線コネクタ 436"/>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8" name="テキスト ボックス 437"/>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9" name="直線コネクタ 438"/>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23</xdr:row>
      <xdr:rowOff>52070</xdr:rowOff>
    </xdr:to>
    <xdr:cxnSp macro="">
      <xdr:nvCxnSpPr>
        <xdr:cNvPr id="441" name="直線コネクタ 440"/>
        <xdr:cNvCxnSpPr/>
      </xdr:nvCxnSpPr>
      <xdr:spPr>
        <a:xfrm flipV="1">
          <a:off x="17018000" y="245110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23</xdr:row>
      <xdr:rowOff>24147</xdr:rowOff>
    </xdr:from>
    <xdr:ext cx="762000" cy="259045"/>
    <xdr:sp macro="" textlink="">
      <xdr:nvSpPr>
        <xdr:cNvPr id="442" name="将来負担の状況最小値テキスト"/>
        <xdr:cNvSpPr txBox="1"/>
      </xdr:nvSpPr>
      <xdr:spPr>
        <a:xfrm>
          <a:off x="17106900" y="396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160.0</a:t>
          </a:r>
          <a:endParaRPr kumimoji="1" lang="ja-JP" altLang="en-US" sz="1000" b="1">
            <a:latin typeface="ＭＳ Ｐゴシック"/>
          </a:endParaRPr>
        </a:p>
      </xdr:txBody>
    </xdr:sp>
    <xdr:clientData/>
  </xdr:oneCellAnchor>
  <xdr:twoCellAnchor>
    <xdr:from>
      <xdr:col>24</xdr:col>
      <xdr:colOff>469900</xdr:colOff>
      <xdr:row>23</xdr:row>
      <xdr:rowOff>52070</xdr:rowOff>
    </xdr:from>
    <xdr:to>
      <xdr:col>24</xdr:col>
      <xdr:colOff>647700</xdr:colOff>
      <xdr:row>23</xdr:row>
      <xdr:rowOff>52070</xdr:rowOff>
    </xdr:to>
    <xdr:cxnSp macro="">
      <xdr:nvCxnSpPr>
        <xdr:cNvPr id="443" name="直線コネクタ 442"/>
        <xdr:cNvCxnSpPr/>
      </xdr:nvCxnSpPr>
      <xdr:spPr>
        <a:xfrm>
          <a:off x="16929100" y="39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4"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5" name="直線コネクタ 444"/>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44602</xdr:rowOff>
    </xdr:from>
    <xdr:to>
      <xdr:col>24</xdr:col>
      <xdr:colOff>558800</xdr:colOff>
      <xdr:row>21</xdr:row>
      <xdr:rowOff>63907</xdr:rowOff>
    </xdr:to>
    <xdr:cxnSp macro="">
      <xdr:nvCxnSpPr>
        <xdr:cNvPr id="446" name="直線コネクタ 445"/>
        <xdr:cNvCxnSpPr/>
      </xdr:nvCxnSpPr>
      <xdr:spPr>
        <a:xfrm flipV="1">
          <a:off x="16179800" y="3645052"/>
          <a:ext cx="838200" cy="19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90238</xdr:rowOff>
    </xdr:from>
    <xdr:ext cx="762000" cy="259045"/>
    <xdr:sp macro="" textlink="">
      <xdr:nvSpPr>
        <xdr:cNvPr id="447" name="将来負担の状況平均値テキスト"/>
        <xdr:cNvSpPr txBox="1"/>
      </xdr:nvSpPr>
      <xdr:spPr>
        <a:xfrm>
          <a:off x="17106900" y="249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73711</xdr:rowOff>
    </xdr:from>
    <xdr:to>
      <xdr:col>24</xdr:col>
      <xdr:colOff>609600</xdr:colOff>
      <xdr:row>16</xdr:row>
      <xdr:rowOff>3861</xdr:rowOff>
    </xdr:to>
    <xdr:sp macro="" textlink="">
      <xdr:nvSpPr>
        <xdr:cNvPr id="448" name="フローチャート : 判断 447"/>
        <xdr:cNvSpPr/>
      </xdr:nvSpPr>
      <xdr:spPr>
        <a:xfrm>
          <a:off x="169672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63907</xdr:rowOff>
    </xdr:from>
    <xdr:to>
      <xdr:col>23</xdr:col>
      <xdr:colOff>406400</xdr:colOff>
      <xdr:row>22</xdr:row>
      <xdr:rowOff>132791</xdr:rowOff>
    </xdr:to>
    <xdr:cxnSp macro="">
      <xdr:nvCxnSpPr>
        <xdr:cNvPr id="449" name="直線コネクタ 448"/>
        <xdr:cNvCxnSpPr/>
      </xdr:nvCxnSpPr>
      <xdr:spPr>
        <a:xfrm flipV="1">
          <a:off x="15290800" y="3664357"/>
          <a:ext cx="889000" cy="2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7722</xdr:rowOff>
    </xdr:from>
    <xdr:to>
      <xdr:col>23</xdr:col>
      <xdr:colOff>457200</xdr:colOff>
      <xdr:row>14</xdr:row>
      <xdr:rowOff>109322</xdr:rowOff>
    </xdr:to>
    <xdr:sp macro="" textlink="">
      <xdr:nvSpPr>
        <xdr:cNvPr id="450" name="フローチャート : 判断 449"/>
        <xdr:cNvSpPr/>
      </xdr:nvSpPr>
      <xdr:spPr>
        <a:xfrm>
          <a:off x="16129000" y="240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119499</xdr:rowOff>
    </xdr:from>
    <xdr:ext cx="736600" cy="259045"/>
    <xdr:sp macro="" textlink="">
      <xdr:nvSpPr>
        <xdr:cNvPr id="451" name="テキスト ボックス 450"/>
        <xdr:cNvSpPr txBox="1"/>
      </xdr:nvSpPr>
      <xdr:spPr>
        <a:xfrm>
          <a:off x="15798800" y="2176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110846</xdr:rowOff>
    </xdr:from>
    <xdr:to>
      <xdr:col>22</xdr:col>
      <xdr:colOff>203200</xdr:colOff>
      <xdr:row>22</xdr:row>
      <xdr:rowOff>132791</xdr:rowOff>
    </xdr:to>
    <xdr:cxnSp macro="">
      <xdr:nvCxnSpPr>
        <xdr:cNvPr id="452" name="直線コネクタ 451"/>
        <xdr:cNvCxnSpPr/>
      </xdr:nvCxnSpPr>
      <xdr:spPr>
        <a:xfrm>
          <a:off x="14401800" y="3539846"/>
          <a:ext cx="889000" cy="364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1321</xdr:rowOff>
    </xdr:from>
    <xdr:to>
      <xdr:col>22</xdr:col>
      <xdr:colOff>254000</xdr:colOff>
      <xdr:row>15</xdr:row>
      <xdr:rowOff>102921</xdr:rowOff>
    </xdr:to>
    <xdr:sp macro="" textlink="">
      <xdr:nvSpPr>
        <xdr:cNvPr id="453" name="フローチャート : 判断 452"/>
        <xdr:cNvSpPr/>
      </xdr:nvSpPr>
      <xdr:spPr>
        <a:xfrm>
          <a:off x="15240000" y="257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113098</xdr:rowOff>
    </xdr:from>
    <xdr:ext cx="762000" cy="259045"/>
    <xdr:sp macro="" textlink="">
      <xdr:nvSpPr>
        <xdr:cNvPr id="454" name="テキスト ボックス 453"/>
        <xdr:cNvSpPr txBox="1"/>
      </xdr:nvSpPr>
      <xdr:spPr>
        <a:xfrm>
          <a:off x="14909800" y="234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19</xdr:col>
      <xdr:colOff>482600</xdr:colOff>
      <xdr:row>20</xdr:row>
      <xdr:rowOff>110846</xdr:rowOff>
    </xdr:from>
    <xdr:to>
      <xdr:col>21</xdr:col>
      <xdr:colOff>0</xdr:colOff>
      <xdr:row>20</xdr:row>
      <xdr:rowOff>168758</xdr:rowOff>
    </xdr:to>
    <xdr:cxnSp macro="">
      <xdr:nvCxnSpPr>
        <xdr:cNvPr id="455" name="直線コネクタ 454"/>
        <xdr:cNvCxnSpPr/>
      </xdr:nvCxnSpPr>
      <xdr:spPr>
        <a:xfrm flipV="1">
          <a:off x="13512800" y="353984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26416</xdr:rowOff>
    </xdr:from>
    <xdr:to>
      <xdr:col>21</xdr:col>
      <xdr:colOff>50800</xdr:colOff>
      <xdr:row>15</xdr:row>
      <xdr:rowOff>128016</xdr:rowOff>
    </xdr:to>
    <xdr:sp macro="" textlink="">
      <xdr:nvSpPr>
        <xdr:cNvPr id="456" name="フローチャート : 判断 455"/>
        <xdr:cNvSpPr/>
      </xdr:nvSpPr>
      <xdr:spPr>
        <a:xfrm>
          <a:off x="14351000" y="259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138193</xdr:rowOff>
    </xdr:from>
    <xdr:ext cx="762000" cy="259045"/>
    <xdr:sp macro="" textlink="">
      <xdr:nvSpPr>
        <xdr:cNvPr id="457" name="テキスト ボックス 456"/>
        <xdr:cNvSpPr txBox="1"/>
      </xdr:nvSpPr>
      <xdr:spPr>
        <a:xfrm>
          <a:off x="14020800" y="2367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20.5</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102667</xdr:rowOff>
    </xdr:from>
    <xdr:to>
      <xdr:col>19</xdr:col>
      <xdr:colOff>533400</xdr:colOff>
      <xdr:row>16</xdr:row>
      <xdr:rowOff>32817</xdr:rowOff>
    </xdr:to>
    <xdr:sp macro="" textlink="">
      <xdr:nvSpPr>
        <xdr:cNvPr id="458" name="フローチャート : 判断 457"/>
        <xdr:cNvSpPr/>
      </xdr:nvSpPr>
      <xdr:spPr>
        <a:xfrm>
          <a:off x="13462000" y="26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42994</xdr:rowOff>
    </xdr:from>
    <xdr:ext cx="762000" cy="259045"/>
    <xdr:sp macro="" textlink="">
      <xdr:nvSpPr>
        <xdr:cNvPr id="459" name="テキスト ボックス 458"/>
        <xdr:cNvSpPr txBox="1"/>
      </xdr:nvSpPr>
      <xdr:spPr>
        <a:xfrm>
          <a:off x="13131800" y="24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0" name="テキスト ボックス 45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1" name="テキスト ボックス 46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2" name="テキスト ボックス 46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3" name="テキスト ボックス 46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4" name="テキスト ボックス 46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20</xdr:row>
      <xdr:rowOff>165252</xdr:rowOff>
    </xdr:from>
    <xdr:to>
      <xdr:col>24</xdr:col>
      <xdr:colOff>609600</xdr:colOff>
      <xdr:row>21</xdr:row>
      <xdr:rowOff>95402</xdr:rowOff>
    </xdr:to>
    <xdr:sp macro="" textlink="">
      <xdr:nvSpPr>
        <xdr:cNvPr id="465" name="円/楕円 464"/>
        <xdr:cNvSpPr/>
      </xdr:nvSpPr>
      <xdr:spPr>
        <a:xfrm>
          <a:off x="16967200" y="359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137329</xdr:rowOff>
    </xdr:from>
    <xdr:ext cx="762000" cy="259045"/>
    <xdr:sp macro="" textlink="">
      <xdr:nvSpPr>
        <xdr:cNvPr id="466" name="将来負担の状況該当値テキスト"/>
        <xdr:cNvSpPr txBox="1"/>
      </xdr:nvSpPr>
      <xdr:spPr>
        <a:xfrm>
          <a:off x="17106900" y="356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123.7</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13107</xdr:rowOff>
    </xdr:from>
    <xdr:to>
      <xdr:col>23</xdr:col>
      <xdr:colOff>457200</xdr:colOff>
      <xdr:row>21</xdr:row>
      <xdr:rowOff>114707</xdr:rowOff>
    </xdr:to>
    <xdr:sp macro="" textlink="">
      <xdr:nvSpPr>
        <xdr:cNvPr id="467" name="円/楕円 466"/>
        <xdr:cNvSpPr/>
      </xdr:nvSpPr>
      <xdr:spPr>
        <a:xfrm>
          <a:off x="16129000" y="361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99484</xdr:rowOff>
    </xdr:from>
    <xdr:ext cx="736600" cy="259045"/>
    <xdr:sp macro="" textlink="">
      <xdr:nvSpPr>
        <xdr:cNvPr id="468" name="テキスト ボックス 467"/>
        <xdr:cNvSpPr txBox="1"/>
      </xdr:nvSpPr>
      <xdr:spPr>
        <a:xfrm>
          <a:off x="15798800" y="369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125.7</a:t>
          </a:r>
          <a:endParaRPr kumimoji="1" lang="ja-JP" altLang="en-US" sz="1000" b="1">
            <a:solidFill>
              <a:srgbClr val="FF0000"/>
            </a:solidFill>
            <a:latin typeface="ＭＳ Ｐゴシック"/>
          </a:endParaRPr>
        </a:p>
      </xdr:txBody>
    </xdr:sp>
    <xdr:clientData/>
  </xdr:oneCellAnchor>
  <xdr:twoCellAnchor>
    <xdr:from>
      <xdr:col>22</xdr:col>
      <xdr:colOff>152400</xdr:colOff>
      <xdr:row>22</xdr:row>
      <xdr:rowOff>81991</xdr:rowOff>
    </xdr:from>
    <xdr:to>
      <xdr:col>22</xdr:col>
      <xdr:colOff>254000</xdr:colOff>
      <xdr:row>23</xdr:row>
      <xdr:rowOff>12141</xdr:rowOff>
    </xdr:to>
    <xdr:sp macro="" textlink="">
      <xdr:nvSpPr>
        <xdr:cNvPr id="469" name="円/楕円 468"/>
        <xdr:cNvSpPr/>
      </xdr:nvSpPr>
      <xdr:spPr>
        <a:xfrm>
          <a:off x="15240000" y="385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22</xdr:row>
      <xdr:rowOff>168368</xdr:rowOff>
    </xdr:from>
    <xdr:ext cx="762000" cy="259045"/>
    <xdr:sp macro="" textlink="">
      <xdr:nvSpPr>
        <xdr:cNvPr id="470" name="テキスト ボックス 469"/>
        <xdr:cNvSpPr txBox="1"/>
      </xdr:nvSpPr>
      <xdr:spPr>
        <a:xfrm>
          <a:off x="14909800" y="394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60046</xdr:rowOff>
    </xdr:from>
    <xdr:to>
      <xdr:col>21</xdr:col>
      <xdr:colOff>50800</xdr:colOff>
      <xdr:row>20</xdr:row>
      <xdr:rowOff>161646</xdr:rowOff>
    </xdr:to>
    <xdr:sp macro="" textlink="">
      <xdr:nvSpPr>
        <xdr:cNvPr id="471" name="円/楕円 470"/>
        <xdr:cNvSpPr/>
      </xdr:nvSpPr>
      <xdr:spPr>
        <a:xfrm>
          <a:off x="14351000" y="34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20</xdr:row>
      <xdr:rowOff>146423</xdr:rowOff>
    </xdr:from>
    <xdr:ext cx="762000" cy="259045"/>
    <xdr:sp macro="" textlink="">
      <xdr:nvSpPr>
        <xdr:cNvPr id="472" name="テキスト ボックス 471"/>
        <xdr:cNvSpPr txBox="1"/>
      </xdr:nvSpPr>
      <xdr:spPr>
        <a:xfrm>
          <a:off x="14020800" y="35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112.8</a:t>
          </a:r>
          <a:endParaRPr kumimoji="1" lang="ja-JP" altLang="en-US" sz="1000" b="1">
            <a:solidFill>
              <a:srgbClr val="FF0000"/>
            </a:solidFill>
            <a:latin typeface="ＭＳ Ｐゴシック"/>
          </a:endParaRPr>
        </a:p>
      </xdr:txBody>
    </xdr:sp>
    <xdr:clientData/>
  </xdr:oneCellAnchor>
  <xdr:twoCellAnchor>
    <xdr:from>
      <xdr:col>19</xdr:col>
      <xdr:colOff>431800</xdr:colOff>
      <xdr:row>20</xdr:row>
      <xdr:rowOff>117958</xdr:rowOff>
    </xdr:from>
    <xdr:to>
      <xdr:col>19</xdr:col>
      <xdr:colOff>533400</xdr:colOff>
      <xdr:row>21</xdr:row>
      <xdr:rowOff>48108</xdr:rowOff>
    </xdr:to>
    <xdr:sp macro="" textlink="">
      <xdr:nvSpPr>
        <xdr:cNvPr id="473" name="円/楕円 472"/>
        <xdr:cNvSpPr/>
      </xdr:nvSpPr>
      <xdr:spPr>
        <a:xfrm>
          <a:off x="13462000" y="35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32885</xdr:rowOff>
    </xdr:from>
    <xdr:ext cx="762000" cy="259045"/>
    <xdr:sp macro="" textlink="">
      <xdr:nvSpPr>
        <xdr:cNvPr id="474" name="テキスト ボックス 473"/>
        <xdr:cNvSpPr txBox="1"/>
      </xdr:nvSpPr>
      <xdr:spPr>
        <a:xfrm>
          <a:off x="13131800" y="363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118.8</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5,366
5,355
201.70
4,586,173
4,453,507
105,323
2,681,486
5,074,335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123.7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33/67</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定年退職者の増加による年齢構成バランスの不均衡を解消するため、定期的な職員採用を実施しつつも、人件費は類似団体平均を下回る水準で推移してきている。平成</a:t>
          </a:r>
          <a:r>
            <a:rPr kumimoji="1" lang="en-US" altLang="ja-JP" sz="1200">
              <a:latin typeface="ＭＳ Ｐゴシック"/>
            </a:rPr>
            <a:t>28</a:t>
          </a:r>
          <a:r>
            <a:rPr kumimoji="1" lang="ja-JP" altLang="en-US" sz="1200">
              <a:latin typeface="ＭＳ Ｐゴシック"/>
            </a:rPr>
            <a:t>年度は定年退職者数が</a:t>
          </a:r>
          <a:r>
            <a:rPr kumimoji="1" lang="en-US" altLang="ja-JP" sz="1200">
              <a:latin typeface="ＭＳ Ｐゴシック"/>
            </a:rPr>
            <a:t>1</a:t>
          </a:r>
          <a:r>
            <a:rPr kumimoji="1" lang="ja-JP" altLang="en-US" sz="1200">
              <a:latin typeface="ＭＳ Ｐゴシック"/>
            </a:rPr>
            <a:t>名であったが、今後の定年退職者数を考慮した職員採用（３人）を実施したことにより、前年度から</a:t>
          </a:r>
          <a:r>
            <a:rPr kumimoji="1" lang="en-US" altLang="ja-JP" sz="1200">
              <a:latin typeface="ＭＳ Ｐゴシック"/>
            </a:rPr>
            <a:t>4.1</a:t>
          </a:r>
          <a:r>
            <a:rPr kumimoji="1" lang="ja-JP" altLang="en-US" sz="1200">
              <a:latin typeface="ＭＳ Ｐゴシック"/>
            </a:rPr>
            <a:t>ポイント上昇し、類似団体と同水準となったが、今後も、特別職の給与カット・時間外手当支給率抑制、議員期末手当のカット等による削減策を継続し、職員採用計画に基づいた職員定員の適正化・平準化を図り、人件費全体の削減に努める。</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115570</xdr:rowOff>
    </xdr:from>
    <xdr:to>
      <xdr:col>7</xdr:col>
      <xdr:colOff>15875</xdr:colOff>
      <xdr:row>42</xdr:row>
      <xdr:rowOff>20320</xdr:rowOff>
    </xdr:to>
    <xdr:cxnSp macro="">
      <xdr:nvCxnSpPr>
        <xdr:cNvPr id="61" name="直線コネクタ 60"/>
        <xdr:cNvCxnSpPr/>
      </xdr:nvCxnSpPr>
      <xdr:spPr>
        <a:xfrm flipV="1">
          <a:off x="4826000" y="577342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163847</xdr:rowOff>
    </xdr:from>
    <xdr:ext cx="762000" cy="259045"/>
    <xdr:sp macro="" textlink="">
      <xdr:nvSpPr>
        <xdr:cNvPr id="62" name="人件費最小値テキスト"/>
        <xdr:cNvSpPr txBox="1"/>
      </xdr:nvSpPr>
      <xdr:spPr>
        <a:xfrm>
          <a:off x="4914900" y="719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35.6</a:t>
          </a:r>
          <a:endParaRPr kumimoji="1" lang="ja-JP" altLang="en-US" sz="1000" b="1">
            <a:latin typeface="ＭＳ Ｐゴシック"/>
          </a:endParaRPr>
        </a:p>
      </xdr:txBody>
    </xdr:sp>
    <xdr:clientData/>
  </xdr:oneCellAnchor>
  <xdr:twoCellAnchor>
    <xdr:from>
      <xdr:col>6</xdr:col>
      <xdr:colOff>612775</xdr:colOff>
      <xdr:row>42</xdr:row>
      <xdr:rowOff>20320</xdr:rowOff>
    </xdr:from>
    <xdr:to>
      <xdr:col>7</xdr:col>
      <xdr:colOff>104775</xdr:colOff>
      <xdr:row>42</xdr:row>
      <xdr:rowOff>20320</xdr:rowOff>
    </xdr:to>
    <xdr:cxnSp macro="">
      <xdr:nvCxnSpPr>
        <xdr:cNvPr id="63" name="直線コネクタ 62"/>
        <xdr:cNvCxnSpPr/>
      </xdr:nvCxnSpPr>
      <xdr:spPr>
        <a:xfrm>
          <a:off x="4737100" y="722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30497</xdr:rowOff>
    </xdr:from>
    <xdr:ext cx="762000" cy="259045"/>
    <xdr:sp macro="" textlink="">
      <xdr:nvSpPr>
        <xdr:cNvPr id="64" name="人件費最大値テキスト"/>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16.6</a:t>
          </a:r>
          <a:endParaRPr kumimoji="1" lang="ja-JP" altLang="en-US" sz="1000" b="1">
            <a:latin typeface="ＭＳ Ｐゴシック"/>
          </a:endParaRPr>
        </a:p>
      </xdr:txBody>
    </xdr:sp>
    <xdr:clientData/>
  </xdr:oneCellAnchor>
  <xdr:twoCellAnchor>
    <xdr:from>
      <xdr:col>6</xdr:col>
      <xdr:colOff>612775</xdr:colOff>
      <xdr:row>33</xdr:row>
      <xdr:rowOff>115570</xdr:rowOff>
    </xdr:from>
    <xdr:to>
      <xdr:col>7</xdr:col>
      <xdr:colOff>104775</xdr:colOff>
      <xdr:row>33</xdr:row>
      <xdr:rowOff>115570</xdr:rowOff>
    </xdr:to>
    <xdr:cxnSp macro="">
      <xdr:nvCxnSpPr>
        <xdr:cNvPr id="65" name="直線コネクタ 64"/>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138430</xdr:rowOff>
    </xdr:from>
    <xdr:to>
      <xdr:col>7</xdr:col>
      <xdr:colOff>15875</xdr:colOff>
      <xdr:row>37</xdr:row>
      <xdr:rowOff>107950</xdr:rowOff>
    </xdr:to>
    <xdr:cxnSp macro="">
      <xdr:nvCxnSpPr>
        <xdr:cNvPr id="66" name="直線コネクタ 65"/>
        <xdr:cNvCxnSpPr/>
      </xdr:nvCxnSpPr>
      <xdr:spPr>
        <a:xfrm>
          <a:off x="3987800" y="6139180"/>
          <a:ext cx="8382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25.5</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68" name="フローチャート :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138430</xdr:rowOff>
    </xdr:from>
    <xdr:to>
      <xdr:col>5</xdr:col>
      <xdr:colOff>549275</xdr:colOff>
      <xdr:row>36</xdr:row>
      <xdr:rowOff>81280</xdr:rowOff>
    </xdr:to>
    <xdr:cxnSp macro="">
      <xdr:nvCxnSpPr>
        <xdr:cNvPr id="69" name="直線コネクタ 68"/>
        <xdr:cNvCxnSpPr/>
      </xdr:nvCxnSpPr>
      <xdr:spPr>
        <a:xfrm flipV="1">
          <a:off x="3098800" y="61391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53340</xdr:rowOff>
    </xdr:from>
    <xdr:to>
      <xdr:col>5</xdr:col>
      <xdr:colOff>600075</xdr:colOff>
      <xdr:row>36</xdr:row>
      <xdr:rowOff>154940</xdr:rowOff>
    </xdr:to>
    <xdr:sp macro="" textlink="">
      <xdr:nvSpPr>
        <xdr:cNvPr id="70" name="フローチャート : 判断 69"/>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139717</xdr:rowOff>
    </xdr:from>
    <xdr:ext cx="736600" cy="259045"/>
    <xdr:sp macro="" textlink="">
      <xdr:nvSpPr>
        <xdr:cNvPr id="71" name="テキスト ボックス 70"/>
        <xdr:cNvSpPr txBox="1"/>
      </xdr:nvSpPr>
      <xdr:spPr>
        <a:xfrm>
          <a:off x="3606800" y="631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20320</xdr:rowOff>
    </xdr:from>
    <xdr:to>
      <xdr:col>4</xdr:col>
      <xdr:colOff>346075</xdr:colOff>
      <xdr:row>36</xdr:row>
      <xdr:rowOff>81280</xdr:rowOff>
    </xdr:to>
    <xdr:cxnSp macro="">
      <xdr:nvCxnSpPr>
        <xdr:cNvPr id="72" name="直線コネクタ 71"/>
        <xdr:cNvCxnSpPr/>
      </xdr:nvCxnSpPr>
      <xdr:spPr>
        <a:xfrm>
          <a:off x="2209800" y="61925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19050</xdr:rowOff>
    </xdr:from>
    <xdr:to>
      <xdr:col>4</xdr:col>
      <xdr:colOff>396875</xdr:colOff>
      <xdr:row>37</xdr:row>
      <xdr:rowOff>120650</xdr:rowOff>
    </xdr:to>
    <xdr:sp macro="" textlink="">
      <xdr:nvSpPr>
        <xdr:cNvPr id="73" name="フローチャート : 判断 72"/>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105427</xdr:rowOff>
    </xdr:from>
    <xdr:ext cx="762000" cy="259045"/>
    <xdr:sp macro="" textlink="">
      <xdr:nvSpPr>
        <xdr:cNvPr id="74" name="テキスト ボックス 73"/>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20320</xdr:rowOff>
    </xdr:from>
    <xdr:to>
      <xdr:col>3</xdr:col>
      <xdr:colOff>142875</xdr:colOff>
      <xdr:row>36</xdr:row>
      <xdr:rowOff>111760</xdr:rowOff>
    </xdr:to>
    <xdr:cxnSp macro="">
      <xdr:nvCxnSpPr>
        <xdr:cNvPr id="75" name="直線コネクタ 74"/>
        <xdr:cNvCxnSpPr/>
      </xdr:nvCxnSpPr>
      <xdr:spPr>
        <a:xfrm flipV="1">
          <a:off x="1320800" y="61925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144780</xdr:rowOff>
    </xdr:from>
    <xdr:to>
      <xdr:col>3</xdr:col>
      <xdr:colOff>193675</xdr:colOff>
      <xdr:row>37</xdr:row>
      <xdr:rowOff>74930</xdr:rowOff>
    </xdr:to>
    <xdr:sp macro="" textlink="">
      <xdr:nvSpPr>
        <xdr:cNvPr id="76" name="フローチャート : 判断 75"/>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59707</xdr:rowOff>
    </xdr:from>
    <xdr:ext cx="762000" cy="259045"/>
    <xdr:sp macro="" textlink="">
      <xdr:nvSpPr>
        <xdr:cNvPr id="77" name="テキスト ボックス 76"/>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3810</xdr:rowOff>
    </xdr:from>
    <xdr:to>
      <xdr:col>1</xdr:col>
      <xdr:colOff>676275</xdr:colOff>
      <xdr:row>37</xdr:row>
      <xdr:rowOff>105410</xdr:rowOff>
    </xdr:to>
    <xdr:sp macro="" textlink="">
      <xdr:nvSpPr>
        <xdr:cNvPr id="78" name="フローチャート : 判断 77"/>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90187</xdr:rowOff>
    </xdr:from>
    <xdr:ext cx="762000" cy="259045"/>
    <xdr:sp macro="" textlink="">
      <xdr:nvSpPr>
        <xdr:cNvPr id="79" name="テキスト ボックス 78"/>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37</xdr:row>
      <xdr:rowOff>57150</xdr:rowOff>
    </xdr:from>
    <xdr:to>
      <xdr:col>7</xdr:col>
      <xdr:colOff>66675</xdr:colOff>
      <xdr:row>37</xdr:row>
      <xdr:rowOff>158750</xdr:rowOff>
    </xdr:to>
    <xdr:sp macro="" textlink="">
      <xdr:nvSpPr>
        <xdr:cNvPr id="85" name="円/楕円 84"/>
        <xdr:cNvSpPr/>
      </xdr:nvSpPr>
      <xdr:spPr>
        <a:xfrm>
          <a:off x="47752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29227</xdr:rowOff>
    </xdr:from>
    <xdr:ext cx="762000" cy="259045"/>
    <xdr:sp macro="" textlink="">
      <xdr:nvSpPr>
        <xdr:cNvPr id="86" name="人件費該当値テキスト"/>
        <xdr:cNvSpPr txBox="1"/>
      </xdr:nvSpPr>
      <xdr:spPr>
        <a:xfrm>
          <a:off x="49149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87630</xdr:rowOff>
    </xdr:from>
    <xdr:to>
      <xdr:col>5</xdr:col>
      <xdr:colOff>600075</xdr:colOff>
      <xdr:row>36</xdr:row>
      <xdr:rowOff>17780</xdr:rowOff>
    </xdr:to>
    <xdr:sp macro="" textlink="">
      <xdr:nvSpPr>
        <xdr:cNvPr id="87" name="円/楕円 86"/>
        <xdr:cNvSpPr/>
      </xdr:nvSpPr>
      <xdr:spPr>
        <a:xfrm>
          <a:off x="3937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27957</xdr:rowOff>
    </xdr:from>
    <xdr:ext cx="736600" cy="259045"/>
    <xdr:sp macro="" textlink="">
      <xdr:nvSpPr>
        <xdr:cNvPr id="88" name="テキスト ボックス 87"/>
        <xdr:cNvSpPr txBox="1"/>
      </xdr:nvSpPr>
      <xdr:spPr>
        <a:xfrm>
          <a:off x="3606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21.4</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30480</xdr:rowOff>
    </xdr:from>
    <xdr:to>
      <xdr:col>4</xdr:col>
      <xdr:colOff>396875</xdr:colOff>
      <xdr:row>36</xdr:row>
      <xdr:rowOff>132080</xdr:rowOff>
    </xdr:to>
    <xdr:sp macro="" textlink="">
      <xdr:nvSpPr>
        <xdr:cNvPr id="89" name="円/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22.9</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140970</xdr:rowOff>
    </xdr:from>
    <xdr:to>
      <xdr:col>3</xdr:col>
      <xdr:colOff>193675</xdr:colOff>
      <xdr:row>36</xdr:row>
      <xdr:rowOff>71120</xdr:rowOff>
    </xdr:to>
    <xdr:sp macro="" textlink="">
      <xdr:nvSpPr>
        <xdr:cNvPr id="91" name="円/楕円 90"/>
        <xdr:cNvSpPr/>
      </xdr:nvSpPr>
      <xdr:spPr>
        <a:xfrm>
          <a:off x="2159000" y="614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81297</xdr:rowOff>
    </xdr:from>
    <xdr:ext cx="762000" cy="259045"/>
    <xdr:sp macro="" textlink="">
      <xdr:nvSpPr>
        <xdr:cNvPr id="92" name="テキスト ボックス 91"/>
        <xdr:cNvSpPr txBox="1"/>
      </xdr:nvSpPr>
      <xdr:spPr>
        <a:xfrm>
          <a:off x="1828800" y="591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60960</xdr:rowOff>
    </xdr:from>
    <xdr:to>
      <xdr:col>1</xdr:col>
      <xdr:colOff>676275</xdr:colOff>
      <xdr:row>36</xdr:row>
      <xdr:rowOff>162560</xdr:rowOff>
    </xdr:to>
    <xdr:sp macro="" textlink="">
      <xdr:nvSpPr>
        <xdr:cNvPr id="93" name="円/楕円 92"/>
        <xdr:cNvSpPr/>
      </xdr:nvSpPr>
      <xdr:spPr>
        <a:xfrm>
          <a:off x="1270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1287</xdr:rowOff>
    </xdr:from>
    <xdr:ext cx="762000" cy="259045"/>
    <xdr:sp macro="" textlink="">
      <xdr:nvSpPr>
        <xdr:cNvPr id="94" name="テキスト ボックス 93"/>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24</a:t>
          </a:r>
          <a:r>
            <a:rPr kumimoji="1" lang="ja-JP" altLang="en-US" sz="1300">
              <a:latin typeface="ＭＳ Ｐゴシック"/>
            </a:rPr>
            <a:t>年度からの明治百年通りにぎわい創出事業などの大型事業投資に伴い、維持管理経費等が増加傾向にあり、前年度より</a:t>
          </a:r>
          <a:r>
            <a:rPr kumimoji="1" lang="en-US" altLang="ja-JP" sz="1300">
              <a:latin typeface="ＭＳ Ｐゴシック"/>
            </a:rPr>
            <a:t>2.3</a:t>
          </a:r>
          <a:r>
            <a:rPr kumimoji="1" lang="ja-JP" altLang="en-US" sz="1300">
              <a:latin typeface="ＭＳ Ｐゴシック"/>
            </a:rPr>
            <a:t>ポイント上昇している。保有する施設数が多いこともその要因であり、今後は、公共施設個別管理計画の策定により、公共施設の統廃合や削減を図り、経費削減に努める。</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15</xdr:row>
      <xdr:rowOff>42418</xdr:rowOff>
    </xdr:from>
    <xdr:to>
      <xdr:col>24</xdr:col>
      <xdr:colOff>31750</xdr:colOff>
      <xdr:row>21</xdr:row>
      <xdr:rowOff>24130</xdr:rowOff>
    </xdr:to>
    <xdr:cxnSp macro="">
      <xdr:nvCxnSpPr>
        <xdr:cNvPr id="119" name="直線コネクタ 118"/>
        <xdr:cNvCxnSpPr/>
      </xdr:nvCxnSpPr>
      <xdr:spPr>
        <a:xfrm flipV="1">
          <a:off x="16510000" y="2614168"/>
          <a:ext cx="0" cy="1010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167657</xdr:rowOff>
    </xdr:from>
    <xdr:ext cx="762000" cy="259045"/>
    <xdr:sp macro="" textlink="">
      <xdr:nvSpPr>
        <xdr:cNvPr id="120" name="物件費最小値テキスト"/>
        <xdr:cNvSpPr txBox="1"/>
      </xdr:nvSpPr>
      <xdr:spPr>
        <a:xfrm>
          <a:off x="16598900" y="359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29.0</a:t>
          </a:r>
          <a:endParaRPr kumimoji="1" lang="ja-JP" altLang="en-US" sz="1000" b="1">
            <a:latin typeface="ＭＳ Ｐゴシック"/>
          </a:endParaRPr>
        </a:p>
      </xdr:txBody>
    </xdr:sp>
    <xdr:clientData/>
  </xdr:oneCellAnchor>
  <xdr:twoCellAnchor>
    <xdr:from>
      <xdr:col>23</xdr:col>
      <xdr:colOff>628650</xdr:colOff>
      <xdr:row>21</xdr:row>
      <xdr:rowOff>24130</xdr:rowOff>
    </xdr:from>
    <xdr:to>
      <xdr:col>24</xdr:col>
      <xdr:colOff>120650</xdr:colOff>
      <xdr:row>21</xdr:row>
      <xdr:rowOff>24130</xdr:rowOff>
    </xdr:to>
    <xdr:cxnSp macro="">
      <xdr:nvCxnSpPr>
        <xdr:cNvPr id="121" name="直線コネクタ 120"/>
        <xdr:cNvCxnSpPr/>
      </xdr:nvCxnSpPr>
      <xdr:spPr>
        <a:xfrm>
          <a:off x="16421100" y="362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128795</xdr:rowOff>
    </xdr:from>
    <xdr:ext cx="762000" cy="259045"/>
    <xdr:sp macro="" textlink="">
      <xdr:nvSpPr>
        <xdr:cNvPr id="122" name="物件費最大値テキスト"/>
        <xdr:cNvSpPr txBox="1"/>
      </xdr:nvSpPr>
      <xdr:spPr>
        <a:xfrm>
          <a:off x="16598900" y="235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a:t>
          </a:r>
          <a:endParaRPr kumimoji="1" lang="ja-JP" altLang="en-US" sz="1000" b="1">
            <a:latin typeface="ＭＳ Ｐゴシック"/>
          </a:endParaRPr>
        </a:p>
      </xdr:txBody>
    </xdr:sp>
    <xdr:clientData/>
  </xdr:oneCellAnchor>
  <xdr:twoCellAnchor>
    <xdr:from>
      <xdr:col>23</xdr:col>
      <xdr:colOff>628650</xdr:colOff>
      <xdr:row>15</xdr:row>
      <xdr:rowOff>42418</xdr:rowOff>
    </xdr:from>
    <xdr:to>
      <xdr:col>24</xdr:col>
      <xdr:colOff>120650</xdr:colOff>
      <xdr:row>15</xdr:row>
      <xdr:rowOff>42418</xdr:rowOff>
    </xdr:to>
    <xdr:cxnSp macro="">
      <xdr:nvCxnSpPr>
        <xdr:cNvPr id="123" name="直線コネクタ 122"/>
        <xdr:cNvCxnSpPr/>
      </xdr:nvCxnSpPr>
      <xdr:spPr>
        <a:xfrm>
          <a:off x="16421100" y="2614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60706</xdr:rowOff>
    </xdr:from>
    <xdr:to>
      <xdr:col>24</xdr:col>
      <xdr:colOff>31750</xdr:colOff>
      <xdr:row>17</xdr:row>
      <xdr:rowOff>165862</xdr:rowOff>
    </xdr:to>
    <xdr:cxnSp macro="">
      <xdr:nvCxnSpPr>
        <xdr:cNvPr id="124" name="直線コネクタ 123"/>
        <xdr:cNvCxnSpPr/>
      </xdr:nvCxnSpPr>
      <xdr:spPr>
        <a:xfrm>
          <a:off x="15671800" y="2975356"/>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133875</xdr:rowOff>
    </xdr:from>
    <xdr:ext cx="762000" cy="259045"/>
    <xdr:sp macro="" textlink="">
      <xdr:nvSpPr>
        <xdr:cNvPr id="125"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117348</xdr:rowOff>
    </xdr:from>
    <xdr:to>
      <xdr:col>24</xdr:col>
      <xdr:colOff>82550</xdr:colOff>
      <xdr:row>17</xdr:row>
      <xdr:rowOff>47498</xdr:rowOff>
    </xdr:to>
    <xdr:sp macro="" textlink="">
      <xdr:nvSpPr>
        <xdr:cNvPr id="126" name="フローチャート : 判断 125"/>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37846</xdr:rowOff>
    </xdr:from>
    <xdr:to>
      <xdr:col>22</xdr:col>
      <xdr:colOff>565150</xdr:colOff>
      <xdr:row>17</xdr:row>
      <xdr:rowOff>60706</xdr:rowOff>
    </xdr:to>
    <xdr:cxnSp macro="">
      <xdr:nvCxnSpPr>
        <xdr:cNvPr id="127" name="直線コネクタ 126"/>
        <xdr:cNvCxnSpPr/>
      </xdr:nvCxnSpPr>
      <xdr:spPr>
        <a:xfrm>
          <a:off x="14782800" y="29524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108204</xdr:rowOff>
    </xdr:from>
    <xdr:to>
      <xdr:col>22</xdr:col>
      <xdr:colOff>615950</xdr:colOff>
      <xdr:row>17</xdr:row>
      <xdr:rowOff>38354</xdr:rowOff>
    </xdr:to>
    <xdr:sp macro="" textlink="">
      <xdr:nvSpPr>
        <xdr:cNvPr id="128" name="フローチャート : 判断 127"/>
        <xdr:cNvSpPr/>
      </xdr:nvSpPr>
      <xdr:spPr>
        <a:xfrm>
          <a:off x="15621000" y="2851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48531</xdr:rowOff>
    </xdr:from>
    <xdr:ext cx="736600" cy="259045"/>
    <xdr:sp macro="" textlink="">
      <xdr:nvSpPr>
        <xdr:cNvPr id="129" name="テキスト ボックス 128"/>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149860</xdr:rowOff>
    </xdr:from>
    <xdr:to>
      <xdr:col>21</xdr:col>
      <xdr:colOff>361950</xdr:colOff>
      <xdr:row>17</xdr:row>
      <xdr:rowOff>37846</xdr:rowOff>
    </xdr:to>
    <xdr:cxnSp macro="">
      <xdr:nvCxnSpPr>
        <xdr:cNvPr id="130" name="直線コネクタ 129"/>
        <xdr:cNvCxnSpPr/>
      </xdr:nvCxnSpPr>
      <xdr:spPr>
        <a:xfrm>
          <a:off x="13893800" y="289306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117348</xdr:rowOff>
    </xdr:from>
    <xdr:to>
      <xdr:col>21</xdr:col>
      <xdr:colOff>412750</xdr:colOff>
      <xdr:row>17</xdr:row>
      <xdr:rowOff>47498</xdr:rowOff>
    </xdr:to>
    <xdr:sp macro="" textlink="">
      <xdr:nvSpPr>
        <xdr:cNvPr id="131" name="フローチャート : 判断 130"/>
        <xdr:cNvSpPr/>
      </xdr:nvSpPr>
      <xdr:spPr>
        <a:xfrm>
          <a:off x="147320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57675</xdr:rowOff>
    </xdr:from>
    <xdr:ext cx="762000" cy="259045"/>
    <xdr:sp macro="" textlink="">
      <xdr:nvSpPr>
        <xdr:cNvPr id="132" name="テキスト ボックス 131"/>
        <xdr:cNvSpPr txBox="1"/>
      </xdr:nvSpPr>
      <xdr:spPr>
        <a:xfrm>
          <a:off x="14401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127000</xdr:rowOff>
    </xdr:from>
    <xdr:to>
      <xdr:col>20</xdr:col>
      <xdr:colOff>158750</xdr:colOff>
      <xdr:row>16</xdr:row>
      <xdr:rowOff>149860</xdr:rowOff>
    </xdr:to>
    <xdr:cxnSp macro="">
      <xdr:nvCxnSpPr>
        <xdr:cNvPr id="133" name="直線コネクタ 132"/>
        <xdr:cNvCxnSpPr/>
      </xdr:nvCxnSpPr>
      <xdr:spPr>
        <a:xfrm>
          <a:off x="13004800" y="28702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89916</xdr:rowOff>
    </xdr:from>
    <xdr:to>
      <xdr:col>20</xdr:col>
      <xdr:colOff>209550</xdr:colOff>
      <xdr:row>17</xdr:row>
      <xdr:rowOff>20066</xdr:rowOff>
    </xdr:to>
    <xdr:sp macro="" textlink="">
      <xdr:nvSpPr>
        <xdr:cNvPr id="134" name="フローチャート : 判断 133"/>
        <xdr:cNvSpPr/>
      </xdr:nvSpPr>
      <xdr:spPr>
        <a:xfrm>
          <a:off x="13843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30243</xdr:rowOff>
    </xdr:from>
    <xdr:ext cx="762000" cy="259045"/>
    <xdr:sp macro="" textlink="">
      <xdr:nvSpPr>
        <xdr:cNvPr id="135" name="テキスト ボックス 134"/>
        <xdr:cNvSpPr txBox="1"/>
      </xdr:nvSpPr>
      <xdr:spPr>
        <a:xfrm>
          <a:off x="13512800" y="260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6" name="フローチャート : 判断 135"/>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7" name="テキスト ボックス 136"/>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115062</xdr:rowOff>
    </xdr:from>
    <xdr:to>
      <xdr:col>24</xdr:col>
      <xdr:colOff>82550</xdr:colOff>
      <xdr:row>18</xdr:row>
      <xdr:rowOff>45212</xdr:rowOff>
    </xdr:to>
    <xdr:sp macro="" textlink="">
      <xdr:nvSpPr>
        <xdr:cNvPr id="143" name="円/楕円 142"/>
        <xdr:cNvSpPr/>
      </xdr:nvSpPr>
      <xdr:spPr>
        <a:xfrm>
          <a:off x="16459200" y="3029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87139</xdr:rowOff>
    </xdr:from>
    <xdr:ext cx="762000" cy="259045"/>
    <xdr:sp macro="" textlink="">
      <xdr:nvSpPr>
        <xdr:cNvPr id="144" name="物件費該当値テキスト"/>
        <xdr:cNvSpPr txBox="1"/>
      </xdr:nvSpPr>
      <xdr:spPr>
        <a:xfrm>
          <a:off x="16598900" y="3001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9906</xdr:rowOff>
    </xdr:from>
    <xdr:to>
      <xdr:col>22</xdr:col>
      <xdr:colOff>615950</xdr:colOff>
      <xdr:row>17</xdr:row>
      <xdr:rowOff>111506</xdr:rowOff>
    </xdr:to>
    <xdr:sp macro="" textlink="">
      <xdr:nvSpPr>
        <xdr:cNvPr id="145" name="円/楕円 144"/>
        <xdr:cNvSpPr/>
      </xdr:nvSpPr>
      <xdr:spPr>
        <a:xfrm>
          <a:off x="15621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96283</xdr:rowOff>
    </xdr:from>
    <xdr:ext cx="736600" cy="259045"/>
    <xdr:sp macro="" textlink="">
      <xdr:nvSpPr>
        <xdr:cNvPr id="146" name="テキスト ボックス 145"/>
        <xdr:cNvSpPr txBox="1"/>
      </xdr:nvSpPr>
      <xdr:spPr>
        <a:xfrm>
          <a:off x="15290800" y="3010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158496</xdr:rowOff>
    </xdr:from>
    <xdr:to>
      <xdr:col>21</xdr:col>
      <xdr:colOff>412750</xdr:colOff>
      <xdr:row>17</xdr:row>
      <xdr:rowOff>88646</xdr:rowOff>
    </xdr:to>
    <xdr:sp macro="" textlink="">
      <xdr:nvSpPr>
        <xdr:cNvPr id="147" name="円/楕円 146"/>
        <xdr:cNvSpPr/>
      </xdr:nvSpPr>
      <xdr:spPr>
        <a:xfrm>
          <a:off x="147320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73423</xdr:rowOff>
    </xdr:from>
    <xdr:ext cx="762000" cy="259045"/>
    <xdr:sp macro="" textlink="">
      <xdr:nvSpPr>
        <xdr:cNvPr id="148" name="テキスト ボックス 147"/>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99060</xdr:rowOff>
    </xdr:from>
    <xdr:to>
      <xdr:col>20</xdr:col>
      <xdr:colOff>209550</xdr:colOff>
      <xdr:row>17</xdr:row>
      <xdr:rowOff>29210</xdr:rowOff>
    </xdr:to>
    <xdr:sp macro="" textlink="">
      <xdr:nvSpPr>
        <xdr:cNvPr id="149" name="円/楕円 148"/>
        <xdr:cNvSpPr/>
      </xdr:nvSpPr>
      <xdr:spPr>
        <a:xfrm>
          <a:off x="13843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13987</xdr:rowOff>
    </xdr:from>
    <xdr:ext cx="762000" cy="259045"/>
    <xdr:sp macro="" textlink="">
      <xdr:nvSpPr>
        <xdr:cNvPr id="150" name="テキスト ボックス 149"/>
        <xdr:cNvSpPr txBox="1"/>
      </xdr:nvSpPr>
      <xdr:spPr>
        <a:xfrm>
          <a:off x="13512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51" name="円/楕円 150"/>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52" name="テキスト ボックス 151"/>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56/67</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平成</a:t>
          </a:r>
          <a:r>
            <a:rPr kumimoji="1" lang="en-US" altLang="ja-JP" sz="1000">
              <a:latin typeface="ＭＳ Ｐゴシック"/>
            </a:rPr>
            <a:t>28</a:t>
          </a:r>
          <a:r>
            <a:rPr kumimoji="1" lang="ja-JP" altLang="en-US" sz="1000">
              <a:latin typeface="ＭＳ Ｐゴシック"/>
            </a:rPr>
            <a:t>年度末現在の高齢化率が</a:t>
          </a:r>
          <a:r>
            <a:rPr kumimoji="1" lang="en-US" altLang="ja-JP" sz="1000">
              <a:latin typeface="ＭＳ Ｐゴシック"/>
            </a:rPr>
            <a:t>42.8</a:t>
          </a:r>
          <a:r>
            <a:rPr kumimoji="1" lang="ja-JP" altLang="en-US" sz="1000">
              <a:latin typeface="ＭＳ Ｐゴシック"/>
            </a:rPr>
            <a:t>％と、高齢化が進む中、老人保護費や生活支援サービス費、障害者自立支援費が増加している。また、高校生までの医療費を完全無料化するなど町独自の少子化対策の実施などにより、類似団体平均を上回っている。これらに加え、前年度と比較して</a:t>
          </a:r>
          <a:r>
            <a:rPr kumimoji="1" lang="en-US" altLang="ja-JP" sz="1000">
              <a:latin typeface="ＭＳ Ｐゴシック"/>
            </a:rPr>
            <a:t>1.4</a:t>
          </a:r>
          <a:r>
            <a:rPr kumimoji="1" lang="ja-JP" altLang="en-US" sz="1000">
              <a:latin typeface="ＭＳ Ｐゴシック"/>
            </a:rPr>
            <a:t>ポイント増加した要因には、臨時福祉給付金事業が含まれていることや分母となる地方交付税や臨時財政対策債が、前年度の法人関係税の大幅な増により、減少したことが要因に挙げられる。今後も高い水準で高齢化率は推移することが予想されるが、人口全体数は減少傾向にあることから、中長期的には扶助費は減少していくものと見込んでいる。今後も、各種予防接種・検診事業等疾病予防対策の強化により、扶助費の抑制に努める。</a:t>
          </a:r>
        </a:p>
      </xdr:txBody>
    </xdr:sp>
    <xdr:clientData/>
  </xdr:twoCellAnchor>
  <xdr:oneCellAnchor>
    <xdr:from>
      <xdr:col>1</xdr:col>
      <xdr:colOff>28575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8" name="テキスト ボックス 167"/>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0" name="テキスト ボックス 169"/>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2" name="テキスト ボックス 171"/>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4" name="テキスト ボックス 173"/>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6" name="テキスト ボックス 175"/>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8" name="テキスト ボックス 177"/>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62</xdr:row>
      <xdr:rowOff>12700</xdr:rowOff>
    </xdr:to>
    <xdr:cxnSp macro="">
      <xdr:nvCxnSpPr>
        <xdr:cNvPr id="180" name="直線コネクタ 179"/>
        <xdr:cNvCxnSpPr/>
      </xdr:nvCxnSpPr>
      <xdr:spPr>
        <a:xfrm flipV="1">
          <a:off x="4826000" y="89662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1"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2" name="直線コネクタ 181"/>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3"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4" name="直線コネクタ 183"/>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107950</xdr:rowOff>
    </xdr:from>
    <xdr:to>
      <xdr:col>7</xdr:col>
      <xdr:colOff>15875</xdr:colOff>
      <xdr:row>58</xdr:row>
      <xdr:rowOff>31750</xdr:rowOff>
    </xdr:to>
    <xdr:cxnSp macro="">
      <xdr:nvCxnSpPr>
        <xdr:cNvPr id="185" name="直線コネクタ 184"/>
        <xdr:cNvCxnSpPr/>
      </xdr:nvCxnSpPr>
      <xdr:spPr>
        <a:xfrm>
          <a:off x="3987800" y="970915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149877</xdr:rowOff>
    </xdr:from>
    <xdr:ext cx="762000" cy="259045"/>
    <xdr:sp macro="" textlink="">
      <xdr:nvSpPr>
        <xdr:cNvPr id="186" name="扶助費平均値テキスト"/>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133350</xdr:rowOff>
    </xdr:from>
    <xdr:to>
      <xdr:col>7</xdr:col>
      <xdr:colOff>66675</xdr:colOff>
      <xdr:row>56</xdr:row>
      <xdr:rowOff>63500</xdr:rowOff>
    </xdr:to>
    <xdr:sp macro="" textlink="">
      <xdr:nvSpPr>
        <xdr:cNvPr id="187" name="フローチャート : 判断 186"/>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107950</xdr:rowOff>
    </xdr:from>
    <xdr:to>
      <xdr:col>5</xdr:col>
      <xdr:colOff>549275</xdr:colOff>
      <xdr:row>57</xdr:row>
      <xdr:rowOff>12700</xdr:rowOff>
    </xdr:to>
    <xdr:cxnSp macro="">
      <xdr:nvCxnSpPr>
        <xdr:cNvPr id="188" name="直線コネクタ 187"/>
        <xdr:cNvCxnSpPr/>
      </xdr:nvCxnSpPr>
      <xdr:spPr>
        <a:xfrm flipV="1">
          <a:off x="3098800" y="9709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19050</xdr:rowOff>
    </xdr:from>
    <xdr:to>
      <xdr:col>5</xdr:col>
      <xdr:colOff>600075</xdr:colOff>
      <xdr:row>55</xdr:row>
      <xdr:rowOff>120650</xdr:rowOff>
    </xdr:to>
    <xdr:sp macro="" textlink="">
      <xdr:nvSpPr>
        <xdr:cNvPr id="189" name="フローチャート : 判断 188"/>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130827</xdr:rowOff>
    </xdr:from>
    <xdr:ext cx="736600" cy="259045"/>
    <xdr:sp macro="" textlink="">
      <xdr:nvSpPr>
        <xdr:cNvPr id="190" name="テキスト ボックス 189"/>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88900</xdr:rowOff>
    </xdr:from>
    <xdr:to>
      <xdr:col>4</xdr:col>
      <xdr:colOff>346075</xdr:colOff>
      <xdr:row>57</xdr:row>
      <xdr:rowOff>12700</xdr:rowOff>
    </xdr:to>
    <xdr:cxnSp macro="">
      <xdr:nvCxnSpPr>
        <xdr:cNvPr id="191" name="直線コネクタ 190"/>
        <xdr:cNvCxnSpPr/>
      </xdr:nvCxnSpPr>
      <xdr:spPr>
        <a:xfrm>
          <a:off x="2209800" y="96901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57150</xdr:rowOff>
    </xdr:from>
    <xdr:to>
      <xdr:col>4</xdr:col>
      <xdr:colOff>396875</xdr:colOff>
      <xdr:row>55</xdr:row>
      <xdr:rowOff>158750</xdr:rowOff>
    </xdr:to>
    <xdr:sp macro="" textlink="">
      <xdr:nvSpPr>
        <xdr:cNvPr id="192" name="フローチャート : 判断 191"/>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168927</xdr:rowOff>
    </xdr:from>
    <xdr:ext cx="762000" cy="259045"/>
    <xdr:sp macro="" textlink="">
      <xdr:nvSpPr>
        <xdr:cNvPr id="193" name="テキスト ボックス 192"/>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69850</xdr:rowOff>
    </xdr:from>
    <xdr:to>
      <xdr:col>3</xdr:col>
      <xdr:colOff>142875</xdr:colOff>
      <xdr:row>56</xdr:row>
      <xdr:rowOff>88900</xdr:rowOff>
    </xdr:to>
    <xdr:cxnSp macro="">
      <xdr:nvCxnSpPr>
        <xdr:cNvPr id="194" name="直線コネクタ 193"/>
        <xdr:cNvCxnSpPr/>
      </xdr:nvCxnSpPr>
      <xdr:spPr>
        <a:xfrm>
          <a:off x="1320800" y="9671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0</xdr:rowOff>
    </xdr:from>
    <xdr:to>
      <xdr:col>3</xdr:col>
      <xdr:colOff>193675</xdr:colOff>
      <xdr:row>55</xdr:row>
      <xdr:rowOff>101600</xdr:rowOff>
    </xdr:to>
    <xdr:sp macro="" textlink="">
      <xdr:nvSpPr>
        <xdr:cNvPr id="195" name="フローチャート : 判断 194"/>
        <xdr:cNvSpPr/>
      </xdr:nvSpPr>
      <xdr:spPr>
        <a:xfrm>
          <a:off x="2159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111777</xdr:rowOff>
    </xdr:from>
    <xdr:ext cx="762000" cy="259045"/>
    <xdr:sp macro="" textlink="">
      <xdr:nvSpPr>
        <xdr:cNvPr id="196" name="テキスト ボックス 195"/>
        <xdr:cNvSpPr txBox="1"/>
      </xdr:nvSpPr>
      <xdr:spPr>
        <a:xfrm>
          <a:off x="1828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0</xdr:rowOff>
    </xdr:from>
    <xdr:to>
      <xdr:col>1</xdr:col>
      <xdr:colOff>676275</xdr:colOff>
      <xdr:row>55</xdr:row>
      <xdr:rowOff>101600</xdr:rowOff>
    </xdr:to>
    <xdr:sp macro="" textlink="">
      <xdr:nvSpPr>
        <xdr:cNvPr id="197" name="フローチャート : 判断 196"/>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111777</xdr:rowOff>
    </xdr:from>
    <xdr:ext cx="762000" cy="259045"/>
    <xdr:sp macro="" textlink="">
      <xdr:nvSpPr>
        <xdr:cNvPr id="198" name="テキスト ボックス 197"/>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57</xdr:row>
      <xdr:rowOff>152400</xdr:rowOff>
    </xdr:from>
    <xdr:to>
      <xdr:col>7</xdr:col>
      <xdr:colOff>66675</xdr:colOff>
      <xdr:row>58</xdr:row>
      <xdr:rowOff>82550</xdr:rowOff>
    </xdr:to>
    <xdr:sp macro="" textlink="">
      <xdr:nvSpPr>
        <xdr:cNvPr id="204" name="円/楕円 203"/>
        <xdr:cNvSpPr/>
      </xdr:nvSpPr>
      <xdr:spPr>
        <a:xfrm>
          <a:off x="47752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57</xdr:row>
      <xdr:rowOff>124477</xdr:rowOff>
    </xdr:from>
    <xdr:ext cx="762000" cy="259045"/>
    <xdr:sp macro="" textlink="">
      <xdr:nvSpPr>
        <xdr:cNvPr id="205" name="扶助費該当値テキスト"/>
        <xdr:cNvSpPr txBox="1"/>
      </xdr:nvSpPr>
      <xdr:spPr>
        <a:xfrm>
          <a:off x="49149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57150</xdr:rowOff>
    </xdr:from>
    <xdr:to>
      <xdr:col>5</xdr:col>
      <xdr:colOff>600075</xdr:colOff>
      <xdr:row>56</xdr:row>
      <xdr:rowOff>158750</xdr:rowOff>
    </xdr:to>
    <xdr:sp macro="" textlink="">
      <xdr:nvSpPr>
        <xdr:cNvPr id="206" name="円/楕円 205"/>
        <xdr:cNvSpPr/>
      </xdr:nvSpPr>
      <xdr:spPr>
        <a:xfrm>
          <a:off x="3937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207" name="テキスト ボックス 206"/>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133350</xdr:rowOff>
    </xdr:from>
    <xdr:to>
      <xdr:col>4</xdr:col>
      <xdr:colOff>396875</xdr:colOff>
      <xdr:row>57</xdr:row>
      <xdr:rowOff>63500</xdr:rowOff>
    </xdr:to>
    <xdr:sp macro="" textlink="">
      <xdr:nvSpPr>
        <xdr:cNvPr id="208" name="円/楕円 207"/>
        <xdr:cNvSpPr/>
      </xdr:nvSpPr>
      <xdr:spPr>
        <a:xfrm>
          <a:off x="3048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48277</xdr:rowOff>
    </xdr:from>
    <xdr:ext cx="762000" cy="259045"/>
    <xdr:sp macro="" textlink="">
      <xdr:nvSpPr>
        <xdr:cNvPr id="209" name="テキスト ボックス 208"/>
        <xdr:cNvSpPr txBox="1"/>
      </xdr:nvSpPr>
      <xdr:spPr>
        <a:xfrm>
          <a:off x="2717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38100</xdr:rowOff>
    </xdr:from>
    <xdr:to>
      <xdr:col>3</xdr:col>
      <xdr:colOff>193675</xdr:colOff>
      <xdr:row>56</xdr:row>
      <xdr:rowOff>139700</xdr:rowOff>
    </xdr:to>
    <xdr:sp macro="" textlink="">
      <xdr:nvSpPr>
        <xdr:cNvPr id="210" name="円/楕円 209"/>
        <xdr:cNvSpPr/>
      </xdr:nvSpPr>
      <xdr:spPr>
        <a:xfrm>
          <a:off x="2159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124477</xdr:rowOff>
    </xdr:from>
    <xdr:ext cx="762000" cy="259045"/>
    <xdr:sp macro="" textlink="">
      <xdr:nvSpPr>
        <xdr:cNvPr id="211" name="テキスト ボックス 210"/>
        <xdr:cNvSpPr txBox="1"/>
      </xdr:nvSpPr>
      <xdr:spPr>
        <a:xfrm>
          <a:off x="1828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19050</xdr:rowOff>
    </xdr:from>
    <xdr:to>
      <xdr:col>1</xdr:col>
      <xdr:colOff>676275</xdr:colOff>
      <xdr:row>56</xdr:row>
      <xdr:rowOff>120650</xdr:rowOff>
    </xdr:to>
    <xdr:sp macro="" textlink="">
      <xdr:nvSpPr>
        <xdr:cNvPr id="212" name="円/楕円 211"/>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105427</xdr:rowOff>
    </xdr:from>
    <xdr:ext cx="762000" cy="259045"/>
    <xdr:sp macro="" textlink="">
      <xdr:nvSpPr>
        <xdr:cNvPr id="213" name="テキスト ボックス 212"/>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54/67</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その他に係る経常収支比率が類似団体平均を上回っている要因としては、簡易水道事業特別会計など他会計への繰出金が増加したこともあるが、分母である地方税や普通交付税が大きく減少したことが主な要因である。今後も他会計の元金償還に伴う繰出金の増加が必至であり、比率の上昇が懸念されることから、公営企業には独立採算の原則に基づき料金の見直し等徹底した経営改善を求め、普通会計の負担額を減らしていくよう努める。</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127000</xdr:rowOff>
    </xdr:from>
    <xdr:to>
      <xdr:col>24</xdr:col>
      <xdr:colOff>31750</xdr:colOff>
      <xdr:row>60</xdr:row>
      <xdr:rowOff>40132</xdr:rowOff>
    </xdr:to>
    <xdr:cxnSp macro="">
      <xdr:nvCxnSpPr>
        <xdr:cNvPr id="238" name="直線コネクタ 237"/>
        <xdr:cNvCxnSpPr/>
      </xdr:nvCxnSpPr>
      <xdr:spPr>
        <a:xfrm flipV="1">
          <a:off x="16510000" y="9385300"/>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12209</xdr:rowOff>
    </xdr:from>
    <xdr:ext cx="762000" cy="259045"/>
    <xdr:sp macro="" textlink="">
      <xdr:nvSpPr>
        <xdr:cNvPr id="239" name="その他最小値テキスト"/>
        <xdr:cNvSpPr txBox="1"/>
      </xdr:nvSpPr>
      <xdr:spPr>
        <a:xfrm>
          <a:off x="16598900" y="10299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25.6</a:t>
          </a:r>
          <a:endParaRPr kumimoji="1" lang="ja-JP" altLang="en-US" sz="1000" b="1">
            <a:latin typeface="ＭＳ Ｐゴシック"/>
          </a:endParaRPr>
        </a:p>
      </xdr:txBody>
    </xdr:sp>
    <xdr:clientData/>
  </xdr:oneCellAnchor>
  <xdr:twoCellAnchor>
    <xdr:from>
      <xdr:col>23</xdr:col>
      <xdr:colOff>628650</xdr:colOff>
      <xdr:row>60</xdr:row>
      <xdr:rowOff>40132</xdr:rowOff>
    </xdr:from>
    <xdr:to>
      <xdr:col>24</xdr:col>
      <xdr:colOff>120650</xdr:colOff>
      <xdr:row>60</xdr:row>
      <xdr:rowOff>40132</xdr:rowOff>
    </xdr:to>
    <xdr:cxnSp macro="">
      <xdr:nvCxnSpPr>
        <xdr:cNvPr id="240" name="直線コネクタ 239"/>
        <xdr:cNvCxnSpPr/>
      </xdr:nvCxnSpPr>
      <xdr:spPr>
        <a:xfrm>
          <a:off x="16421100" y="1032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41927</xdr:rowOff>
    </xdr:from>
    <xdr:ext cx="762000" cy="259045"/>
    <xdr:sp macro="" textlink="">
      <xdr:nvSpPr>
        <xdr:cNvPr id="241" name="その他最大値テキスト"/>
        <xdr:cNvSpPr txBox="1"/>
      </xdr:nvSpPr>
      <xdr:spPr>
        <a:xfrm>
          <a:off x="16598900" y="912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5.0</a:t>
          </a:r>
          <a:endParaRPr kumimoji="1" lang="ja-JP" altLang="en-US" sz="1000" b="1">
            <a:latin typeface="ＭＳ Ｐゴシック"/>
          </a:endParaRPr>
        </a:p>
      </xdr:txBody>
    </xdr:sp>
    <xdr:clientData/>
  </xdr:oneCellAnchor>
  <xdr:twoCellAnchor>
    <xdr:from>
      <xdr:col>23</xdr:col>
      <xdr:colOff>628650</xdr:colOff>
      <xdr:row>54</xdr:row>
      <xdr:rowOff>127000</xdr:rowOff>
    </xdr:from>
    <xdr:to>
      <xdr:col>24</xdr:col>
      <xdr:colOff>120650</xdr:colOff>
      <xdr:row>54</xdr:row>
      <xdr:rowOff>127000</xdr:rowOff>
    </xdr:to>
    <xdr:cxnSp macro="">
      <xdr:nvCxnSpPr>
        <xdr:cNvPr id="242" name="直線コネクタ 241"/>
        <xdr:cNvCxnSpPr/>
      </xdr:nvCxnSpPr>
      <xdr:spPr>
        <a:xfrm>
          <a:off x="16421100" y="9385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154432</xdr:rowOff>
    </xdr:from>
    <xdr:to>
      <xdr:col>24</xdr:col>
      <xdr:colOff>31750</xdr:colOff>
      <xdr:row>57</xdr:row>
      <xdr:rowOff>147574</xdr:rowOff>
    </xdr:to>
    <xdr:cxnSp macro="">
      <xdr:nvCxnSpPr>
        <xdr:cNvPr id="243" name="直線コネクタ 242"/>
        <xdr:cNvCxnSpPr/>
      </xdr:nvCxnSpPr>
      <xdr:spPr>
        <a:xfrm>
          <a:off x="15671800" y="9755632"/>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161307</xdr:rowOff>
    </xdr:from>
    <xdr:ext cx="762000" cy="259045"/>
    <xdr:sp macro="" textlink="">
      <xdr:nvSpPr>
        <xdr:cNvPr id="244" name="その他平均値テキスト"/>
        <xdr:cNvSpPr txBox="1"/>
      </xdr:nvSpPr>
      <xdr:spPr>
        <a:xfrm>
          <a:off x="16598900" y="959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144780</xdr:rowOff>
    </xdr:from>
    <xdr:to>
      <xdr:col>24</xdr:col>
      <xdr:colOff>82550</xdr:colOff>
      <xdr:row>57</xdr:row>
      <xdr:rowOff>74930</xdr:rowOff>
    </xdr:to>
    <xdr:sp macro="" textlink="">
      <xdr:nvSpPr>
        <xdr:cNvPr id="245" name="フローチャート : 判断 244"/>
        <xdr:cNvSpPr/>
      </xdr:nvSpPr>
      <xdr:spPr>
        <a:xfrm>
          <a:off x="164592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154432</xdr:rowOff>
    </xdr:from>
    <xdr:to>
      <xdr:col>22</xdr:col>
      <xdr:colOff>565150</xdr:colOff>
      <xdr:row>57</xdr:row>
      <xdr:rowOff>60706</xdr:rowOff>
    </xdr:to>
    <xdr:cxnSp macro="">
      <xdr:nvCxnSpPr>
        <xdr:cNvPr id="246" name="直線コネクタ 245"/>
        <xdr:cNvCxnSpPr/>
      </xdr:nvCxnSpPr>
      <xdr:spPr>
        <a:xfrm flipV="1">
          <a:off x="14782800" y="975563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47" name="フローチャート : 判断 24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59707</xdr:rowOff>
    </xdr:from>
    <xdr:ext cx="736600" cy="259045"/>
    <xdr:sp macro="" textlink="">
      <xdr:nvSpPr>
        <xdr:cNvPr id="248" name="テキスト ボックス 24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60706</xdr:rowOff>
    </xdr:from>
    <xdr:to>
      <xdr:col>21</xdr:col>
      <xdr:colOff>361950</xdr:colOff>
      <xdr:row>57</xdr:row>
      <xdr:rowOff>88138</xdr:rowOff>
    </xdr:to>
    <xdr:cxnSp macro="">
      <xdr:nvCxnSpPr>
        <xdr:cNvPr id="249" name="直線コネクタ 248"/>
        <xdr:cNvCxnSpPr/>
      </xdr:nvCxnSpPr>
      <xdr:spPr>
        <a:xfrm flipV="1">
          <a:off x="13893800" y="98333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121920</xdr:rowOff>
    </xdr:from>
    <xdr:to>
      <xdr:col>21</xdr:col>
      <xdr:colOff>412750</xdr:colOff>
      <xdr:row>57</xdr:row>
      <xdr:rowOff>52070</xdr:rowOff>
    </xdr:to>
    <xdr:sp macro="" textlink="">
      <xdr:nvSpPr>
        <xdr:cNvPr id="250" name="フローチャート : 判断 24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62247</xdr:rowOff>
    </xdr:from>
    <xdr:ext cx="762000" cy="259045"/>
    <xdr:sp macro="" textlink="">
      <xdr:nvSpPr>
        <xdr:cNvPr id="251" name="テキスト ボックス 250"/>
        <xdr:cNvSpPr txBox="1"/>
      </xdr:nvSpPr>
      <xdr:spPr>
        <a:xfrm>
          <a:off x="14401800" y="949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19558</xdr:rowOff>
    </xdr:from>
    <xdr:to>
      <xdr:col>20</xdr:col>
      <xdr:colOff>158750</xdr:colOff>
      <xdr:row>57</xdr:row>
      <xdr:rowOff>88138</xdr:rowOff>
    </xdr:to>
    <xdr:cxnSp macro="">
      <xdr:nvCxnSpPr>
        <xdr:cNvPr id="252" name="直線コネクタ 251"/>
        <xdr:cNvCxnSpPr/>
      </xdr:nvCxnSpPr>
      <xdr:spPr>
        <a:xfrm>
          <a:off x="13004800" y="97922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89916</xdr:rowOff>
    </xdr:from>
    <xdr:to>
      <xdr:col>20</xdr:col>
      <xdr:colOff>209550</xdr:colOff>
      <xdr:row>57</xdr:row>
      <xdr:rowOff>20066</xdr:rowOff>
    </xdr:to>
    <xdr:sp macro="" textlink="">
      <xdr:nvSpPr>
        <xdr:cNvPr id="253" name="フローチャート : 判断 252"/>
        <xdr:cNvSpPr/>
      </xdr:nvSpPr>
      <xdr:spPr>
        <a:xfrm>
          <a:off x="13843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30243</xdr:rowOff>
    </xdr:from>
    <xdr:ext cx="762000" cy="259045"/>
    <xdr:sp macro="" textlink="">
      <xdr:nvSpPr>
        <xdr:cNvPr id="254" name="テキスト ボックス 253"/>
        <xdr:cNvSpPr txBox="1"/>
      </xdr:nvSpPr>
      <xdr:spPr>
        <a:xfrm>
          <a:off x="13512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89916</xdr:rowOff>
    </xdr:from>
    <xdr:to>
      <xdr:col>19</xdr:col>
      <xdr:colOff>6350</xdr:colOff>
      <xdr:row>57</xdr:row>
      <xdr:rowOff>20066</xdr:rowOff>
    </xdr:to>
    <xdr:sp macro="" textlink="">
      <xdr:nvSpPr>
        <xdr:cNvPr id="255" name="フローチャート : 判断 254"/>
        <xdr:cNvSpPr/>
      </xdr:nvSpPr>
      <xdr:spPr>
        <a:xfrm>
          <a:off x="12954000" y="96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30243</xdr:rowOff>
    </xdr:from>
    <xdr:ext cx="762000" cy="259045"/>
    <xdr:sp macro="" textlink="">
      <xdr:nvSpPr>
        <xdr:cNvPr id="256" name="テキスト ボックス 255"/>
        <xdr:cNvSpPr txBox="1"/>
      </xdr:nvSpPr>
      <xdr:spPr>
        <a:xfrm>
          <a:off x="12623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96774</xdr:rowOff>
    </xdr:from>
    <xdr:to>
      <xdr:col>24</xdr:col>
      <xdr:colOff>82550</xdr:colOff>
      <xdr:row>58</xdr:row>
      <xdr:rowOff>26924</xdr:rowOff>
    </xdr:to>
    <xdr:sp macro="" textlink="">
      <xdr:nvSpPr>
        <xdr:cNvPr id="262" name="円/楕円 261"/>
        <xdr:cNvSpPr/>
      </xdr:nvSpPr>
      <xdr:spPr>
        <a:xfrm>
          <a:off x="16459200" y="98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68851</xdr:rowOff>
    </xdr:from>
    <xdr:ext cx="762000" cy="259045"/>
    <xdr:sp macro="" textlink="">
      <xdr:nvSpPr>
        <xdr:cNvPr id="263" name="その他該当値テキスト"/>
        <xdr:cNvSpPr txBox="1"/>
      </xdr:nvSpPr>
      <xdr:spPr>
        <a:xfrm>
          <a:off x="16598900" y="984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103632</xdr:rowOff>
    </xdr:from>
    <xdr:to>
      <xdr:col>22</xdr:col>
      <xdr:colOff>615950</xdr:colOff>
      <xdr:row>57</xdr:row>
      <xdr:rowOff>33782</xdr:rowOff>
    </xdr:to>
    <xdr:sp macro="" textlink="">
      <xdr:nvSpPr>
        <xdr:cNvPr id="264" name="円/楕円 263"/>
        <xdr:cNvSpPr/>
      </xdr:nvSpPr>
      <xdr:spPr>
        <a:xfrm>
          <a:off x="15621000" y="970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43959</xdr:rowOff>
    </xdr:from>
    <xdr:ext cx="736600" cy="259045"/>
    <xdr:sp macro="" textlink="">
      <xdr:nvSpPr>
        <xdr:cNvPr id="265" name="テキスト ボックス 264"/>
        <xdr:cNvSpPr txBox="1"/>
      </xdr:nvSpPr>
      <xdr:spPr>
        <a:xfrm>
          <a:off x="15290800" y="947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9906</xdr:rowOff>
    </xdr:from>
    <xdr:to>
      <xdr:col>21</xdr:col>
      <xdr:colOff>412750</xdr:colOff>
      <xdr:row>57</xdr:row>
      <xdr:rowOff>111506</xdr:rowOff>
    </xdr:to>
    <xdr:sp macro="" textlink="">
      <xdr:nvSpPr>
        <xdr:cNvPr id="266" name="円/楕円 265"/>
        <xdr:cNvSpPr/>
      </xdr:nvSpPr>
      <xdr:spPr>
        <a:xfrm>
          <a:off x="14732000" y="9782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96283</xdr:rowOff>
    </xdr:from>
    <xdr:ext cx="762000" cy="259045"/>
    <xdr:sp macro="" textlink="">
      <xdr:nvSpPr>
        <xdr:cNvPr id="267" name="テキスト ボックス 266"/>
        <xdr:cNvSpPr txBox="1"/>
      </xdr:nvSpPr>
      <xdr:spPr>
        <a:xfrm>
          <a:off x="14401800" y="9868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37338</xdr:rowOff>
    </xdr:from>
    <xdr:to>
      <xdr:col>20</xdr:col>
      <xdr:colOff>209550</xdr:colOff>
      <xdr:row>57</xdr:row>
      <xdr:rowOff>138938</xdr:rowOff>
    </xdr:to>
    <xdr:sp macro="" textlink="">
      <xdr:nvSpPr>
        <xdr:cNvPr id="268" name="円/楕円 267"/>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123715</xdr:rowOff>
    </xdr:from>
    <xdr:ext cx="762000" cy="259045"/>
    <xdr:sp macro="" textlink="">
      <xdr:nvSpPr>
        <xdr:cNvPr id="269" name="テキスト ボックス 268"/>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140208</xdr:rowOff>
    </xdr:from>
    <xdr:to>
      <xdr:col>19</xdr:col>
      <xdr:colOff>6350</xdr:colOff>
      <xdr:row>57</xdr:row>
      <xdr:rowOff>70358</xdr:rowOff>
    </xdr:to>
    <xdr:sp macro="" textlink="">
      <xdr:nvSpPr>
        <xdr:cNvPr id="270" name="円/楕円 269"/>
        <xdr:cNvSpPr/>
      </xdr:nvSpPr>
      <xdr:spPr>
        <a:xfrm>
          <a:off x="12954000" y="974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55135</xdr:rowOff>
    </xdr:from>
    <xdr:ext cx="762000" cy="259045"/>
    <xdr:sp macro="" textlink="">
      <xdr:nvSpPr>
        <xdr:cNvPr id="271" name="テキスト ボックス 270"/>
        <xdr:cNvSpPr txBox="1"/>
      </xdr:nvSpPr>
      <xdr:spPr>
        <a:xfrm>
          <a:off x="12623800" y="982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50/67</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25</a:t>
          </a:r>
          <a:r>
            <a:rPr kumimoji="1" lang="ja-JP" altLang="en-US" sz="1300">
              <a:latin typeface="ＭＳ Ｐゴシック"/>
            </a:rPr>
            <a:t>年度の浄水場ダム建設に伴う水道事業会計への負担金が大幅に増加したことにより、</a:t>
          </a:r>
          <a:r>
            <a:rPr kumimoji="1" lang="en-US" altLang="ja-JP" sz="1300">
              <a:latin typeface="ＭＳ Ｐゴシック"/>
            </a:rPr>
            <a:t>16</a:t>
          </a:r>
          <a:r>
            <a:rPr kumimoji="1" lang="ja-JP" altLang="en-US" sz="1300">
              <a:latin typeface="ＭＳ Ｐゴシック"/>
            </a:rPr>
            <a:t>％台で推移している。また、平成</a:t>
          </a:r>
          <a:r>
            <a:rPr kumimoji="1" lang="en-US" altLang="ja-JP" sz="1300">
              <a:latin typeface="ＭＳ Ｐゴシック"/>
            </a:rPr>
            <a:t>28</a:t>
          </a:r>
          <a:r>
            <a:rPr kumimoji="1" lang="ja-JP" altLang="en-US" sz="1300">
              <a:latin typeface="ＭＳ Ｐゴシック"/>
            </a:rPr>
            <a:t>年度は法人税の還付や小中学校給食費の半額助成制度を開始したことにより、昨年度より３ポイント上昇している。今後も引き続き、町単独の補助金については、補助金審査会における補助金の適性を審査し、必要性の低い補助金や目的が達成された事業の補助を見直し、経費の削減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136144</xdr:rowOff>
    </xdr:from>
    <xdr:to>
      <xdr:col>24</xdr:col>
      <xdr:colOff>31750</xdr:colOff>
      <xdr:row>40</xdr:row>
      <xdr:rowOff>104140</xdr:rowOff>
    </xdr:to>
    <xdr:cxnSp macro="">
      <xdr:nvCxnSpPr>
        <xdr:cNvPr id="296" name="直線コネクタ 295"/>
        <xdr:cNvCxnSpPr/>
      </xdr:nvCxnSpPr>
      <xdr:spPr>
        <a:xfrm flipV="1">
          <a:off x="16510000" y="5965444"/>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76217</xdr:rowOff>
    </xdr:from>
    <xdr:ext cx="762000" cy="259045"/>
    <xdr:sp macro="" textlink="">
      <xdr:nvSpPr>
        <xdr:cNvPr id="297" name="補助費等最小値テキスト"/>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27.0</a:t>
          </a:r>
          <a:endParaRPr kumimoji="1" lang="ja-JP" altLang="en-US" sz="1000" b="1">
            <a:latin typeface="ＭＳ Ｐゴシック"/>
          </a:endParaRPr>
        </a:p>
      </xdr:txBody>
    </xdr:sp>
    <xdr:clientData/>
  </xdr:oneCellAnchor>
  <xdr:twoCellAnchor>
    <xdr:from>
      <xdr:col>23</xdr:col>
      <xdr:colOff>628650</xdr:colOff>
      <xdr:row>40</xdr:row>
      <xdr:rowOff>104140</xdr:rowOff>
    </xdr:from>
    <xdr:to>
      <xdr:col>24</xdr:col>
      <xdr:colOff>120650</xdr:colOff>
      <xdr:row>40</xdr:row>
      <xdr:rowOff>104140</xdr:rowOff>
    </xdr:to>
    <xdr:cxnSp macro="">
      <xdr:nvCxnSpPr>
        <xdr:cNvPr id="298" name="直線コネクタ 297"/>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51071</xdr:rowOff>
    </xdr:from>
    <xdr:ext cx="762000" cy="259045"/>
    <xdr:sp macro="" textlink="">
      <xdr:nvSpPr>
        <xdr:cNvPr id="299" name="補助費等最大値テキスト"/>
        <xdr:cNvSpPr txBox="1"/>
      </xdr:nvSpPr>
      <xdr:spPr>
        <a:xfrm>
          <a:off x="16598900" y="570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5.2</a:t>
          </a:r>
          <a:endParaRPr kumimoji="1" lang="ja-JP" altLang="en-US" sz="1000" b="1">
            <a:latin typeface="ＭＳ Ｐゴシック"/>
          </a:endParaRPr>
        </a:p>
      </xdr:txBody>
    </xdr:sp>
    <xdr:clientData/>
  </xdr:oneCellAnchor>
  <xdr:twoCellAnchor>
    <xdr:from>
      <xdr:col>23</xdr:col>
      <xdr:colOff>628650</xdr:colOff>
      <xdr:row>34</xdr:row>
      <xdr:rowOff>136144</xdr:rowOff>
    </xdr:from>
    <xdr:to>
      <xdr:col>24</xdr:col>
      <xdr:colOff>120650</xdr:colOff>
      <xdr:row>34</xdr:row>
      <xdr:rowOff>136144</xdr:rowOff>
    </xdr:to>
    <xdr:cxnSp macro="">
      <xdr:nvCxnSpPr>
        <xdr:cNvPr id="300" name="直線コネクタ 299"/>
        <xdr:cNvCxnSpPr/>
      </xdr:nvCxnSpPr>
      <xdr:spPr>
        <a:xfrm>
          <a:off x="16421100" y="5965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10414</xdr:rowOff>
    </xdr:from>
    <xdr:to>
      <xdr:col>24</xdr:col>
      <xdr:colOff>31750</xdr:colOff>
      <xdr:row>37</xdr:row>
      <xdr:rowOff>147574</xdr:rowOff>
    </xdr:to>
    <xdr:cxnSp macro="">
      <xdr:nvCxnSpPr>
        <xdr:cNvPr id="301" name="直線コネクタ 300"/>
        <xdr:cNvCxnSpPr/>
      </xdr:nvCxnSpPr>
      <xdr:spPr>
        <a:xfrm>
          <a:off x="15671800" y="635406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8145</xdr:rowOff>
    </xdr:from>
    <xdr:ext cx="762000" cy="259045"/>
    <xdr:sp macro="" textlink="">
      <xdr:nvSpPr>
        <xdr:cNvPr id="302" name="補助費等平均値テキスト"/>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03" name="フローチャート : 判断 30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10414</xdr:rowOff>
    </xdr:from>
    <xdr:to>
      <xdr:col>22</xdr:col>
      <xdr:colOff>565150</xdr:colOff>
      <xdr:row>37</xdr:row>
      <xdr:rowOff>138430</xdr:rowOff>
    </xdr:to>
    <xdr:cxnSp macro="">
      <xdr:nvCxnSpPr>
        <xdr:cNvPr id="304" name="直線コネクタ 303"/>
        <xdr:cNvCxnSpPr/>
      </xdr:nvCxnSpPr>
      <xdr:spPr>
        <a:xfrm flipV="1">
          <a:off x="14782800" y="635406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117348</xdr:rowOff>
    </xdr:from>
    <xdr:to>
      <xdr:col>22</xdr:col>
      <xdr:colOff>615950</xdr:colOff>
      <xdr:row>37</xdr:row>
      <xdr:rowOff>47498</xdr:rowOff>
    </xdr:to>
    <xdr:sp macro="" textlink="">
      <xdr:nvSpPr>
        <xdr:cNvPr id="305" name="フローチャート : 判断 304"/>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57675</xdr:rowOff>
    </xdr:from>
    <xdr:ext cx="736600" cy="259045"/>
    <xdr:sp macro="" textlink="">
      <xdr:nvSpPr>
        <xdr:cNvPr id="306" name="テキスト ボックス 305"/>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138430</xdr:rowOff>
    </xdr:from>
    <xdr:to>
      <xdr:col>21</xdr:col>
      <xdr:colOff>361950</xdr:colOff>
      <xdr:row>37</xdr:row>
      <xdr:rowOff>152146</xdr:rowOff>
    </xdr:to>
    <xdr:cxnSp macro="">
      <xdr:nvCxnSpPr>
        <xdr:cNvPr id="307" name="直線コネクタ 306"/>
        <xdr:cNvCxnSpPr/>
      </xdr:nvCxnSpPr>
      <xdr:spPr>
        <a:xfrm flipV="1">
          <a:off x="13893800" y="6482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163068</xdr:rowOff>
    </xdr:from>
    <xdr:to>
      <xdr:col>21</xdr:col>
      <xdr:colOff>412750</xdr:colOff>
      <xdr:row>37</xdr:row>
      <xdr:rowOff>93218</xdr:rowOff>
    </xdr:to>
    <xdr:sp macro="" textlink="">
      <xdr:nvSpPr>
        <xdr:cNvPr id="308" name="フローチャート : 判断 307"/>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103395</xdr:rowOff>
    </xdr:from>
    <xdr:ext cx="762000" cy="259045"/>
    <xdr:sp macro="" textlink="">
      <xdr:nvSpPr>
        <xdr:cNvPr id="309" name="テキスト ボックス 308"/>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140716</xdr:rowOff>
    </xdr:from>
    <xdr:to>
      <xdr:col>20</xdr:col>
      <xdr:colOff>158750</xdr:colOff>
      <xdr:row>37</xdr:row>
      <xdr:rowOff>152146</xdr:rowOff>
    </xdr:to>
    <xdr:cxnSp macro="">
      <xdr:nvCxnSpPr>
        <xdr:cNvPr id="310" name="直線コネクタ 309"/>
        <xdr:cNvCxnSpPr/>
      </xdr:nvCxnSpPr>
      <xdr:spPr>
        <a:xfrm>
          <a:off x="13004800" y="631291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149352</xdr:rowOff>
    </xdr:from>
    <xdr:to>
      <xdr:col>20</xdr:col>
      <xdr:colOff>209550</xdr:colOff>
      <xdr:row>37</xdr:row>
      <xdr:rowOff>79502</xdr:rowOff>
    </xdr:to>
    <xdr:sp macro="" textlink="">
      <xdr:nvSpPr>
        <xdr:cNvPr id="311" name="フローチャート : 判断 310"/>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89679</xdr:rowOff>
    </xdr:from>
    <xdr:ext cx="762000" cy="259045"/>
    <xdr:sp macro="" textlink="">
      <xdr:nvSpPr>
        <xdr:cNvPr id="312" name="テキスト ボックス 311"/>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149352</xdr:rowOff>
    </xdr:from>
    <xdr:to>
      <xdr:col>19</xdr:col>
      <xdr:colOff>6350</xdr:colOff>
      <xdr:row>37</xdr:row>
      <xdr:rowOff>79502</xdr:rowOff>
    </xdr:to>
    <xdr:sp macro="" textlink="">
      <xdr:nvSpPr>
        <xdr:cNvPr id="313" name="フローチャート : 判断 312"/>
        <xdr:cNvSpPr/>
      </xdr:nvSpPr>
      <xdr:spPr>
        <a:xfrm>
          <a:off x="12954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64279</xdr:rowOff>
    </xdr:from>
    <xdr:ext cx="762000" cy="259045"/>
    <xdr:sp macro="" textlink="">
      <xdr:nvSpPr>
        <xdr:cNvPr id="314" name="テキスト ボックス 313"/>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37</xdr:row>
      <xdr:rowOff>96774</xdr:rowOff>
    </xdr:from>
    <xdr:to>
      <xdr:col>24</xdr:col>
      <xdr:colOff>82550</xdr:colOff>
      <xdr:row>38</xdr:row>
      <xdr:rowOff>26924</xdr:rowOff>
    </xdr:to>
    <xdr:sp macro="" textlink="">
      <xdr:nvSpPr>
        <xdr:cNvPr id="320" name="円/楕円 319"/>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37</xdr:row>
      <xdr:rowOff>68851</xdr:rowOff>
    </xdr:from>
    <xdr:ext cx="762000" cy="259045"/>
    <xdr:sp macro="" textlink="">
      <xdr:nvSpPr>
        <xdr:cNvPr id="321"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131064</xdr:rowOff>
    </xdr:from>
    <xdr:to>
      <xdr:col>22</xdr:col>
      <xdr:colOff>615950</xdr:colOff>
      <xdr:row>37</xdr:row>
      <xdr:rowOff>61214</xdr:rowOff>
    </xdr:to>
    <xdr:sp macro="" textlink="">
      <xdr:nvSpPr>
        <xdr:cNvPr id="322" name="円/楕円 321"/>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45991</xdr:rowOff>
    </xdr:from>
    <xdr:ext cx="736600" cy="259045"/>
    <xdr:sp macro="" textlink="">
      <xdr:nvSpPr>
        <xdr:cNvPr id="323" name="テキスト ボックス 322"/>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87630</xdr:rowOff>
    </xdr:from>
    <xdr:to>
      <xdr:col>21</xdr:col>
      <xdr:colOff>412750</xdr:colOff>
      <xdr:row>38</xdr:row>
      <xdr:rowOff>17780</xdr:rowOff>
    </xdr:to>
    <xdr:sp macro="" textlink="">
      <xdr:nvSpPr>
        <xdr:cNvPr id="324" name="円/楕円 323"/>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2557</xdr:rowOff>
    </xdr:from>
    <xdr:ext cx="762000" cy="259045"/>
    <xdr:sp macro="" textlink="">
      <xdr:nvSpPr>
        <xdr:cNvPr id="325" name="テキスト ボックス 324"/>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101346</xdr:rowOff>
    </xdr:from>
    <xdr:to>
      <xdr:col>20</xdr:col>
      <xdr:colOff>209550</xdr:colOff>
      <xdr:row>38</xdr:row>
      <xdr:rowOff>31496</xdr:rowOff>
    </xdr:to>
    <xdr:sp macro="" textlink="">
      <xdr:nvSpPr>
        <xdr:cNvPr id="326" name="円/楕円 325"/>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16273</xdr:rowOff>
    </xdr:from>
    <xdr:ext cx="762000" cy="259045"/>
    <xdr:sp macro="" textlink="">
      <xdr:nvSpPr>
        <xdr:cNvPr id="327" name="テキスト ボックス 326"/>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89916</xdr:rowOff>
    </xdr:from>
    <xdr:to>
      <xdr:col>19</xdr:col>
      <xdr:colOff>6350</xdr:colOff>
      <xdr:row>37</xdr:row>
      <xdr:rowOff>20066</xdr:rowOff>
    </xdr:to>
    <xdr:sp macro="" textlink="">
      <xdr:nvSpPr>
        <xdr:cNvPr id="328" name="円/楕円 327"/>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30243</xdr:rowOff>
    </xdr:from>
    <xdr:ext cx="762000" cy="259045"/>
    <xdr:sp macro="" textlink="">
      <xdr:nvSpPr>
        <xdr:cNvPr id="329" name="テキスト ボックス 328"/>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45/67</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地方債を財源とする明治百年通りにぎわい創出事業など大型事業の元利償還が始まったことや分母となる</a:t>
          </a:r>
          <a:r>
            <a:rPr kumimoji="1" lang="ja-JP" altLang="ja-JP" sz="1200">
              <a:solidFill>
                <a:schemeClr val="dk1"/>
              </a:solidFill>
              <a:effectLst/>
              <a:latin typeface="+mn-lt"/>
              <a:ea typeface="+mn-ea"/>
              <a:cs typeface="+mn-cs"/>
            </a:rPr>
            <a:t>地方交付税や臨時財政対策債が、前年度の法人関係税の大幅な増に</a:t>
          </a:r>
          <a:r>
            <a:rPr kumimoji="1" lang="ja-JP" altLang="en-US" sz="1200">
              <a:solidFill>
                <a:schemeClr val="dk1"/>
              </a:solidFill>
              <a:effectLst/>
              <a:latin typeface="+mn-lt"/>
              <a:ea typeface="+mn-ea"/>
              <a:cs typeface="+mn-cs"/>
            </a:rPr>
            <a:t>伴い</a:t>
          </a:r>
          <a:r>
            <a:rPr kumimoji="1" lang="ja-JP" altLang="ja-JP" sz="1200">
              <a:solidFill>
                <a:schemeClr val="dk1"/>
              </a:solidFill>
              <a:effectLst/>
              <a:latin typeface="+mn-lt"/>
              <a:ea typeface="+mn-ea"/>
              <a:cs typeface="+mn-cs"/>
            </a:rPr>
            <a:t>、減少したこと</a:t>
          </a:r>
          <a:r>
            <a:rPr kumimoji="1" lang="ja-JP" altLang="en-US" sz="1200">
              <a:latin typeface="ＭＳ Ｐゴシック"/>
            </a:rPr>
            <a:t>により、前年度と比較し</a:t>
          </a:r>
          <a:r>
            <a:rPr kumimoji="1" lang="en-US" altLang="ja-JP" sz="1200">
              <a:latin typeface="ＭＳ Ｐゴシック"/>
            </a:rPr>
            <a:t>3.2</a:t>
          </a:r>
          <a:r>
            <a:rPr kumimoji="1" lang="ja-JP" altLang="en-US" sz="1200">
              <a:latin typeface="ＭＳ Ｐゴシック"/>
            </a:rPr>
            <a:t>ポイント悪化している。元利償還のピークは平成</a:t>
          </a:r>
          <a:r>
            <a:rPr kumimoji="1" lang="en-US" altLang="ja-JP" sz="1200">
              <a:latin typeface="ＭＳ Ｐゴシック"/>
            </a:rPr>
            <a:t>33</a:t>
          </a:r>
          <a:r>
            <a:rPr kumimoji="1" lang="ja-JP" altLang="en-US" sz="1200">
              <a:latin typeface="ＭＳ Ｐゴシック"/>
            </a:rPr>
            <a:t>年度と見込んでおり、それまでは非常に厳しい財政運営になることが予想される。そのため、地方債残高が前年度を上回ることのないよう、新規事業を厳しく峻別し新規発行を伴う普通建設事業を抑制するよう努める。</a:t>
          </a: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138430</xdr:rowOff>
    </xdr:from>
    <xdr:to>
      <xdr:col>7</xdr:col>
      <xdr:colOff>15875</xdr:colOff>
      <xdr:row>82</xdr:row>
      <xdr:rowOff>62230</xdr:rowOff>
    </xdr:to>
    <xdr:cxnSp macro="">
      <xdr:nvCxnSpPr>
        <xdr:cNvPr id="356" name="直線コネクタ 355"/>
        <xdr:cNvCxnSpPr/>
      </xdr:nvCxnSpPr>
      <xdr:spPr>
        <a:xfrm flipV="1">
          <a:off x="4826000" y="1265428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82</xdr:row>
      <xdr:rowOff>34307</xdr:rowOff>
    </xdr:from>
    <xdr:ext cx="762000" cy="259045"/>
    <xdr:sp macro="" textlink="">
      <xdr:nvSpPr>
        <xdr:cNvPr id="357" name="公債費最小値テキスト"/>
        <xdr:cNvSpPr txBox="1"/>
      </xdr:nvSpPr>
      <xdr:spPr>
        <a:xfrm>
          <a:off x="4914900" y="14093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42.3</a:t>
          </a:r>
          <a:endParaRPr kumimoji="1" lang="ja-JP" altLang="en-US" sz="1000" b="1">
            <a:latin typeface="ＭＳ Ｐゴシック"/>
          </a:endParaRPr>
        </a:p>
      </xdr:txBody>
    </xdr:sp>
    <xdr:clientData/>
  </xdr:oneCellAnchor>
  <xdr:twoCellAnchor>
    <xdr:from>
      <xdr:col>6</xdr:col>
      <xdr:colOff>612775</xdr:colOff>
      <xdr:row>82</xdr:row>
      <xdr:rowOff>62230</xdr:rowOff>
    </xdr:from>
    <xdr:to>
      <xdr:col>7</xdr:col>
      <xdr:colOff>104775</xdr:colOff>
      <xdr:row>82</xdr:row>
      <xdr:rowOff>62230</xdr:rowOff>
    </xdr:to>
    <xdr:cxnSp macro="">
      <xdr:nvCxnSpPr>
        <xdr:cNvPr id="358" name="直線コネクタ 357"/>
        <xdr:cNvCxnSpPr/>
      </xdr:nvCxnSpPr>
      <xdr:spPr>
        <a:xfrm>
          <a:off x="4737100" y="14121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53357</xdr:rowOff>
    </xdr:from>
    <xdr:ext cx="762000" cy="259045"/>
    <xdr:sp macro="" textlink="">
      <xdr:nvSpPr>
        <xdr:cNvPr id="359" name="公債費最大値テキスト"/>
        <xdr:cNvSpPr txBox="1"/>
      </xdr:nvSpPr>
      <xdr:spPr>
        <a:xfrm>
          <a:off x="4914900" y="1239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73</xdr:row>
      <xdr:rowOff>138430</xdr:rowOff>
    </xdr:from>
    <xdr:to>
      <xdr:col>7</xdr:col>
      <xdr:colOff>104775</xdr:colOff>
      <xdr:row>73</xdr:row>
      <xdr:rowOff>138430</xdr:rowOff>
    </xdr:to>
    <xdr:cxnSp macro="">
      <xdr:nvCxnSpPr>
        <xdr:cNvPr id="360" name="直線コネクタ 359"/>
        <xdr:cNvCxnSpPr/>
      </xdr:nvCxnSpPr>
      <xdr:spPr>
        <a:xfrm>
          <a:off x="4737100" y="12654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12700</xdr:rowOff>
    </xdr:from>
    <xdr:to>
      <xdr:col>7</xdr:col>
      <xdr:colOff>15875</xdr:colOff>
      <xdr:row>76</xdr:row>
      <xdr:rowOff>134620</xdr:rowOff>
    </xdr:to>
    <xdr:cxnSp macro="">
      <xdr:nvCxnSpPr>
        <xdr:cNvPr id="361" name="直線コネクタ 360"/>
        <xdr:cNvCxnSpPr/>
      </xdr:nvCxnSpPr>
      <xdr:spPr>
        <a:xfrm>
          <a:off x="3987800" y="1304290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66057</xdr:rowOff>
    </xdr:from>
    <xdr:ext cx="762000" cy="259045"/>
    <xdr:sp macro="" textlink="">
      <xdr:nvSpPr>
        <xdr:cNvPr id="362" name="公債費平均値テキスト"/>
        <xdr:cNvSpPr txBox="1"/>
      </xdr:nvSpPr>
      <xdr:spPr>
        <a:xfrm>
          <a:off x="4914900" y="129248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49530</xdr:rowOff>
    </xdr:from>
    <xdr:to>
      <xdr:col>7</xdr:col>
      <xdr:colOff>66675</xdr:colOff>
      <xdr:row>76</xdr:row>
      <xdr:rowOff>151130</xdr:rowOff>
    </xdr:to>
    <xdr:sp macro="" textlink="">
      <xdr:nvSpPr>
        <xdr:cNvPr id="363" name="フローチャート : 判断 362"/>
        <xdr:cNvSpPr/>
      </xdr:nvSpPr>
      <xdr:spPr>
        <a:xfrm>
          <a:off x="47752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12700</xdr:rowOff>
    </xdr:from>
    <xdr:to>
      <xdr:col>5</xdr:col>
      <xdr:colOff>549275</xdr:colOff>
      <xdr:row>76</xdr:row>
      <xdr:rowOff>85089</xdr:rowOff>
    </xdr:to>
    <xdr:cxnSp macro="">
      <xdr:nvCxnSpPr>
        <xdr:cNvPr id="364" name="直線コネクタ 363"/>
        <xdr:cNvCxnSpPr/>
      </xdr:nvCxnSpPr>
      <xdr:spPr>
        <a:xfrm flipV="1">
          <a:off x="3098800" y="13042900"/>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11430</xdr:rowOff>
    </xdr:from>
    <xdr:to>
      <xdr:col>5</xdr:col>
      <xdr:colOff>600075</xdr:colOff>
      <xdr:row>76</xdr:row>
      <xdr:rowOff>113030</xdr:rowOff>
    </xdr:to>
    <xdr:sp macro="" textlink="">
      <xdr:nvSpPr>
        <xdr:cNvPr id="365" name="フローチャート : 判断 364"/>
        <xdr:cNvSpPr/>
      </xdr:nvSpPr>
      <xdr:spPr>
        <a:xfrm>
          <a:off x="3937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97807</xdr:rowOff>
    </xdr:from>
    <xdr:ext cx="736600" cy="259045"/>
    <xdr:sp macro="" textlink="">
      <xdr:nvSpPr>
        <xdr:cNvPr id="366" name="テキスト ボックス 365"/>
        <xdr:cNvSpPr txBox="1"/>
      </xdr:nvSpPr>
      <xdr:spPr>
        <a:xfrm>
          <a:off x="3606800" y="13128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81280</xdr:rowOff>
    </xdr:from>
    <xdr:to>
      <xdr:col>4</xdr:col>
      <xdr:colOff>346075</xdr:colOff>
      <xdr:row>76</xdr:row>
      <xdr:rowOff>85089</xdr:rowOff>
    </xdr:to>
    <xdr:cxnSp macro="">
      <xdr:nvCxnSpPr>
        <xdr:cNvPr id="367" name="直線コネクタ 366"/>
        <xdr:cNvCxnSpPr/>
      </xdr:nvCxnSpPr>
      <xdr:spPr>
        <a:xfrm>
          <a:off x="2209800" y="131114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72389</xdr:rowOff>
    </xdr:from>
    <xdr:to>
      <xdr:col>4</xdr:col>
      <xdr:colOff>396875</xdr:colOff>
      <xdr:row>77</xdr:row>
      <xdr:rowOff>2539</xdr:rowOff>
    </xdr:to>
    <xdr:sp macro="" textlink="">
      <xdr:nvSpPr>
        <xdr:cNvPr id="368" name="フローチャート : 判断 367"/>
        <xdr:cNvSpPr/>
      </xdr:nvSpPr>
      <xdr:spPr>
        <a:xfrm>
          <a:off x="3048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158766</xdr:rowOff>
    </xdr:from>
    <xdr:ext cx="762000" cy="259045"/>
    <xdr:sp macro="" textlink="">
      <xdr:nvSpPr>
        <xdr:cNvPr id="369" name="テキスト ボックス 368"/>
        <xdr:cNvSpPr txBox="1"/>
      </xdr:nvSpPr>
      <xdr:spPr>
        <a:xfrm>
          <a:off x="2717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16.9</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81280</xdr:rowOff>
    </xdr:from>
    <xdr:to>
      <xdr:col>3</xdr:col>
      <xdr:colOff>142875</xdr:colOff>
      <xdr:row>76</xdr:row>
      <xdr:rowOff>157480</xdr:rowOff>
    </xdr:to>
    <xdr:cxnSp macro="">
      <xdr:nvCxnSpPr>
        <xdr:cNvPr id="370" name="直線コネクタ 369"/>
        <xdr:cNvCxnSpPr/>
      </xdr:nvCxnSpPr>
      <xdr:spPr>
        <a:xfrm flipV="1">
          <a:off x="1320800" y="131114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87630</xdr:rowOff>
    </xdr:from>
    <xdr:to>
      <xdr:col>3</xdr:col>
      <xdr:colOff>193675</xdr:colOff>
      <xdr:row>77</xdr:row>
      <xdr:rowOff>17780</xdr:rowOff>
    </xdr:to>
    <xdr:sp macro="" textlink="">
      <xdr:nvSpPr>
        <xdr:cNvPr id="371" name="フローチャート : 判断 370"/>
        <xdr:cNvSpPr/>
      </xdr:nvSpPr>
      <xdr:spPr>
        <a:xfrm>
          <a:off x="21590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2557</xdr:rowOff>
    </xdr:from>
    <xdr:ext cx="762000" cy="259045"/>
    <xdr:sp macro="" textlink="">
      <xdr:nvSpPr>
        <xdr:cNvPr id="372" name="テキスト ボックス 371"/>
        <xdr:cNvSpPr txBox="1"/>
      </xdr:nvSpPr>
      <xdr:spPr>
        <a:xfrm>
          <a:off x="1828800" y="1320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73" name="フローチャート : 判断 372"/>
        <xdr:cNvSpPr/>
      </xdr:nvSpPr>
      <xdr:spPr>
        <a:xfrm>
          <a:off x="1270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74" name="テキスト ボックス 373"/>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83820</xdr:rowOff>
    </xdr:from>
    <xdr:to>
      <xdr:col>7</xdr:col>
      <xdr:colOff>66675</xdr:colOff>
      <xdr:row>77</xdr:row>
      <xdr:rowOff>13970</xdr:rowOff>
    </xdr:to>
    <xdr:sp macro="" textlink="">
      <xdr:nvSpPr>
        <xdr:cNvPr id="380" name="円/楕円 379"/>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55897</xdr:rowOff>
    </xdr:from>
    <xdr:ext cx="762000" cy="259045"/>
    <xdr:sp macro="" textlink="">
      <xdr:nvSpPr>
        <xdr:cNvPr id="381" name="公債費該当値テキスト"/>
        <xdr:cNvSpPr txBox="1"/>
      </xdr:nvSpPr>
      <xdr:spPr>
        <a:xfrm>
          <a:off x="49149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133350</xdr:rowOff>
    </xdr:from>
    <xdr:to>
      <xdr:col>5</xdr:col>
      <xdr:colOff>600075</xdr:colOff>
      <xdr:row>76</xdr:row>
      <xdr:rowOff>63500</xdr:rowOff>
    </xdr:to>
    <xdr:sp macro="" textlink="">
      <xdr:nvSpPr>
        <xdr:cNvPr id="382" name="円/楕円 381"/>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73677</xdr:rowOff>
    </xdr:from>
    <xdr:ext cx="736600" cy="259045"/>
    <xdr:sp macro="" textlink="">
      <xdr:nvSpPr>
        <xdr:cNvPr id="383" name="テキスト ボックス 382"/>
        <xdr:cNvSpPr txBox="1"/>
      </xdr:nvSpPr>
      <xdr:spPr>
        <a:xfrm>
          <a:off x="3606800" y="1276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34289</xdr:rowOff>
    </xdr:from>
    <xdr:to>
      <xdr:col>4</xdr:col>
      <xdr:colOff>396875</xdr:colOff>
      <xdr:row>76</xdr:row>
      <xdr:rowOff>135889</xdr:rowOff>
    </xdr:to>
    <xdr:sp macro="" textlink="">
      <xdr:nvSpPr>
        <xdr:cNvPr id="384" name="円/楕円 383"/>
        <xdr:cNvSpPr/>
      </xdr:nvSpPr>
      <xdr:spPr>
        <a:xfrm>
          <a:off x="3048000" y="1306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146067</xdr:rowOff>
    </xdr:from>
    <xdr:ext cx="762000" cy="259045"/>
    <xdr:sp macro="" textlink="">
      <xdr:nvSpPr>
        <xdr:cNvPr id="385" name="テキスト ボックス 384"/>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386" name="円/楕円 385"/>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387" name="テキスト ボックス 386"/>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106680</xdr:rowOff>
    </xdr:from>
    <xdr:to>
      <xdr:col>1</xdr:col>
      <xdr:colOff>676275</xdr:colOff>
      <xdr:row>77</xdr:row>
      <xdr:rowOff>36830</xdr:rowOff>
    </xdr:to>
    <xdr:sp macro="" textlink="">
      <xdr:nvSpPr>
        <xdr:cNvPr id="388" name="円/楕円 387"/>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21607</xdr:rowOff>
    </xdr:from>
    <xdr:ext cx="762000" cy="259045"/>
    <xdr:sp macro="" textlink="">
      <xdr:nvSpPr>
        <xdr:cNvPr id="389" name="テキスト ボックス 388"/>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66/67</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72.7</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経常収支比率の分子である充当一般財源のうち公債費以外が前年度比で</a:t>
          </a:r>
          <a:r>
            <a:rPr kumimoji="1" lang="en-US" altLang="ja-JP" sz="1300">
              <a:latin typeface="ＭＳ Ｐゴシック"/>
            </a:rPr>
            <a:t>6,848</a:t>
          </a:r>
          <a:r>
            <a:rPr kumimoji="1" lang="ja-JP" altLang="en-US" sz="1300">
              <a:latin typeface="ＭＳ Ｐゴシック"/>
            </a:rPr>
            <a:t>千円の増加に対し、地方税や普通交付税の大幅な減に伴い、分母である経常一般財源が</a:t>
          </a:r>
          <a:r>
            <a:rPr kumimoji="1" lang="en-US" altLang="ja-JP" sz="1300">
              <a:latin typeface="ＭＳ Ｐゴシック"/>
            </a:rPr>
            <a:t>454,460</a:t>
          </a:r>
          <a:r>
            <a:rPr kumimoji="1" lang="ja-JP" altLang="en-US" sz="1300">
              <a:latin typeface="ＭＳ Ｐゴシック"/>
            </a:rPr>
            <a:t>千円減少したことにより、前年度比で</a:t>
          </a:r>
          <a:r>
            <a:rPr kumimoji="1" lang="en-US" altLang="ja-JP" sz="1300">
              <a:latin typeface="ＭＳ Ｐゴシック"/>
            </a:rPr>
            <a:t>14.4</a:t>
          </a:r>
          <a:r>
            <a:rPr kumimoji="1" lang="ja-JP" altLang="en-US" sz="1300">
              <a:latin typeface="ＭＳ Ｐゴシック"/>
            </a:rPr>
            <a:t>ポイント上昇している。普通交付税や臨時財政対策債の発行額が年度ごとに上下しているため、比率も同様となっている。財政構造の弾力性を持たせるために必要な個々の要素の改善に今後も努める。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130810</xdr:rowOff>
    </xdr:from>
    <xdr:to>
      <xdr:col>24</xdr:col>
      <xdr:colOff>31750</xdr:colOff>
      <xdr:row>80</xdr:row>
      <xdr:rowOff>39370</xdr:rowOff>
    </xdr:to>
    <xdr:cxnSp macro="">
      <xdr:nvCxnSpPr>
        <xdr:cNvPr id="417" name="直線コネクタ 416"/>
        <xdr:cNvCxnSpPr/>
      </xdr:nvCxnSpPr>
      <xdr:spPr>
        <a:xfrm flipV="1">
          <a:off x="16510000" y="12646660"/>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11447</xdr:rowOff>
    </xdr:from>
    <xdr:ext cx="762000" cy="259045"/>
    <xdr:sp macro="" textlink="">
      <xdr:nvSpPr>
        <xdr:cNvPr id="418" name="公債費以外最小値テキスト"/>
        <xdr:cNvSpPr txBox="1"/>
      </xdr:nvSpPr>
      <xdr:spPr>
        <a:xfrm>
          <a:off x="16598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82.7</a:t>
          </a:r>
          <a:endParaRPr kumimoji="1" lang="ja-JP" altLang="en-US" sz="1000" b="1">
            <a:latin typeface="ＭＳ Ｐゴシック"/>
          </a:endParaRPr>
        </a:p>
      </xdr:txBody>
    </xdr:sp>
    <xdr:clientData/>
  </xdr:oneCellAnchor>
  <xdr:twoCellAnchor>
    <xdr:from>
      <xdr:col>23</xdr:col>
      <xdr:colOff>628650</xdr:colOff>
      <xdr:row>80</xdr:row>
      <xdr:rowOff>39370</xdr:rowOff>
    </xdr:from>
    <xdr:to>
      <xdr:col>24</xdr:col>
      <xdr:colOff>120650</xdr:colOff>
      <xdr:row>80</xdr:row>
      <xdr:rowOff>39370</xdr:rowOff>
    </xdr:to>
    <xdr:cxnSp macro="">
      <xdr:nvCxnSpPr>
        <xdr:cNvPr id="419" name="直線コネクタ 418"/>
        <xdr:cNvCxnSpPr/>
      </xdr:nvCxnSpPr>
      <xdr:spPr>
        <a:xfrm>
          <a:off x="16421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45737</xdr:rowOff>
    </xdr:from>
    <xdr:ext cx="762000" cy="259045"/>
    <xdr:sp macro="" textlink="">
      <xdr:nvSpPr>
        <xdr:cNvPr id="420" name="公債費以外最大値テキスト"/>
        <xdr:cNvSpPr txBox="1"/>
      </xdr:nvSpPr>
      <xdr:spPr>
        <a:xfrm>
          <a:off x="16598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53.6</a:t>
          </a:r>
          <a:endParaRPr kumimoji="1" lang="ja-JP" altLang="en-US" sz="1000" b="1">
            <a:latin typeface="ＭＳ Ｐゴシック"/>
          </a:endParaRPr>
        </a:p>
      </xdr:txBody>
    </xdr:sp>
    <xdr:clientData/>
  </xdr:oneCellAnchor>
  <xdr:twoCellAnchor>
    <xdr:from>
      <xdr:col>23</xdr:col>
      <xdr:colOff>628650</xdr:colOff>
      <xdr:row>73</xdr:row>
      <xdr:rowOff>130810</xdr:rowOff>
    </xdr:from>
    <xdr:to>
      <xdr:col>24</xdr:col>
      <xdr:colOff>120650</xdr:colOff>
      <xdr:row>73</xdr:row>
      <xdr:rowOff>130810</xdr:rowOff>
    </xdr:to>
    <xdr:cxnSp macro="">
      <xdr:nvCxnSpPr>
        <xdr:cNvPr id="421" name="直線コネクタ 420"/>
        <xdr:cNvCxnSpPr/>
      </xdr:nvCxnSpPr>
      <xdr:spPr>
        <a:xfrm>
          <a:off x="16421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5080</xdr:rowOff>
    </xdr:from>
    <xdr:to>
      <xdr:col>24</xdr:col>
      <xdr:colOff>31750</xdr:colOff>
      <xdr:row>80</xdr:row>
      <xdr:rowOff>39370</xdr:rowOff>
    </xdr:to>
    <xdr:cxnSp macro="">
      <xdr:nvCxnSpPr>
        <xdr:cNvPr id="422" name="直線コネクタ 421"/>
        <xdr:cNvCxnSpPr/>
      </xdr:nvCxnSpPr>
      <xdr:spPr>
        <a:xfrm>
          <a:off x="15671800" y="13206730"/>
          <a:ext cx="8382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115588</xdr:rowOff>
    </xdr:from>
    <xdr:ext cx="762000" cy="259045"/>
    <xdr:sp macro="" textlink="">
      <xdr:nvSpPr>
        <xdr:cNvPr id="423" name="公債費以外平均値テキスト"/>
        <xdr:cNvSpPr txBox="1"/>
      </xdr:nvSpPr>
      <xdr:spPr>
        <a:xfrm>
          <a:off x="16598900" y="131457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72.1</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99061</xdr:rowOff>
    </xdr:from>
    <xdr:to>
      <xdr:col>24</xdr:col>
      <xdr:colOff>82550</xdr:colOff>
      <xdr:row>78</xdr:row>
      <xdr:rowOff>29211</xdr:rowOff>
    </xdr:to>
    <xdr:sp macro="" textlink="">
      <xdr:nvSpPr>
        <xdr:cNvPr id="424" name="フローチャート : 判断 423"/>
        <xdr:cNvSpPr/>
      </xdr:nvSpPr>
      <xdr:spPr>
        <a:xfrm>
          <a:off x="164592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5080</xdr:rowOff>
    </xdr:from>
    <xdr:to>
      <xdr:col>22</xdr:col>
      <xdr:colOff>565150</xdr:colOff>
      <xdr:row>78</xdr:row>
      <xdr:rowOff>58420</xdr:rowOff>
    </xdr:to>
    <xdr:cxnSp macro="">
      <xdr:nvCxnSpPr>
        <xdr:cNvPr id="425" name="直線コネクタ 424"/>
        <xdr:cNvCxnSpPr/>
      </xdr:nvCxnSpPr>
      <xdr:spPr>
        <a:xfrm flipV="1">
          <a:off x="14782800" y="13206730"/>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114300</xdr:rowOff>
    </xdr:from>
    <xdr:to>
      <xdr:col>22</xdr:col>
      <xdr:colOff>615950</xdr:colOff>
      <xdr:row>77</xdr:row>
      <xdr:rowOff>44450</xdr:rowOff>
    </xdr:to>
    <xdr:sp macro="" textlink="">
      <xdr:nvSpPr>
        <xdr:cNvPr id="426" name="フローチャート : 判断 425"/>
        <xdr:cNvSpPr/>
      </xdr:nvSpPr>
      <xdr:spPr>
        <a:xfrm>
          <a:off x="15621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54627</xdr:rowOff>
    </xdr:from>
    <xdr:ext cx="736600" cy="259045"/>
    <xdr:sp macro="" textlink="">
      <xdr:nvSpPr>
        <xdr:cNvPr id="427" name="テキスト ボックス 426"/>
        <xdr:cNvSpPr txBox="1"/>
      </xdr:nvSpPr>
      <xdr:spPr>
        <a:xfrm>
          <a:off x="15290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68.0</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165100</xdr:rowOff>
    </xdr:from>
    <xdr:to>
      <xdr:col>21</xdr:col>
      <xdr:colOff>361950</xdr:colOff>
      <xdr:row>78</xdr:row>
      <xdr:rowOff>58420</xdr:rowOff>
    </xdr:to>
    <xdr:cxnSp macro="">
      <xdr:nvCxnSpPr>
        <xdr:cNvPr id="428" name="直線コネクタ 427"/>
        <xdr:cNvCxnSpPr/>
      </xdr:nvCxnSpPr>
      <xdr:spPr>
        <a:xfrm>
          <a:off x="13893800" y="1336675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45720</xdr:rowOff>
    </xdr:from>
    <xdr:to>
      <xdr:col>21</xdr:col>
      <xdr:colOff>412750</xdr:colOff>
      <xdr:row>77</xdr:row>
      <xdr:rowOff>147320</xdr:rowOff>
    </xdr:to>
    <xdr:sp macro="" textlink="">
      <xdr:nvSpPr>
        <xdr:cNvPr id="429" name="フローチャート : 判断 428"/>
        <xdr:cNvSpPr/>
      </xdr:nvSpPr>
      <xdr:spPr>
        <a:xfrm>
          <a:off x="14732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157497</xdr:rowOff>
    </xdr:from>
    <xdr:ext cx="762000" cy="259045"/>
    <xdr:sp macro="" textlink="">
      <xdr:nvSpPr>
        <xdr:cNvPr id="430" name="テキスト ボックス 429"/>
        <xdr:cNvSpPr txBox="1"/>
      </xdr:nvSpPr>
      <xdr:spPr>
        <a:xfrm>
          <a:off x="14401800" y="13016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149861</xdr:rowOff>
    </xdr:from>
    <xdr:to>
      <xdr:col>20</xdr:col>
      <xdr:colOff>158750</xdr:colOff>
      <xdr:row>77</xdr:row>
      <xdr:rowOff>165100</xdr:rowOff>
    </xdr:to>
    <xdr:cxnSp macro="">
      <xdr:nvCxnSpPr>
        <xdr:cNvPr id="431" name="直線コネクタ 430"/>
        <xdr:cNvCxnSpPr/>
      </xdr:nvCxnSpPr>
      <xdr:spPr>
        <a:xfrm>
          <a:off x="13004800" y="13180061"/>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121920</xdr:rowOff>
    </xdr:from>
    <xdr:to>
      <xdr:col>20</xdr:col>
      <xdr:colOff>209550</xdr:colOff>
      <xdr:row>77</xdr:row>
      <xdr:rowOff>52070</xdr:rowOff>
    </xdr:to>
    <xdr:sp macro="" textlink="">
      <xdr:nvSpPr>
        <xdr:cNvPr id="432" name="フローチャート :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110489</xdr:rowOff>
    </xdr:from>
    <xdr:to>
      <xdr:col>19</xdr:col>
      <xdr:colOff>6350</xdr:colOff>
      <xdr:row>77</xdr:row>
      <xdr:rowOff>40639</xdr:rowOff>
    </xdr:to>
    <xdr:sp macro="" textlink="">
      <xdr:nvSpPr>
        <xdr:cNvPr id="434" name="フローチャート : 判断 433"/>
        <xdr:cNvSpPr/>
      </xdr:nvSpPr>
      <xdr:spPr>
        <a:xfrm>
          <a:off x="12954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25416</xdr:rowOff>
    </xdr:from>
    <xdr:ext cx="762000" cy="259045"/>
    <xdr:sp macro="" textlink="">
      <xdr:nvSpPr>
        <xdr:cNvPr id="435" name="テキスト ボックス 434"/>
        <xdr:cNvSpPr txBox="1"/>
      </xdr:nvSpPr>
      <xdr:spPr>
        <a:xfrm>
          <a:off x="12623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160020</xdr:rowOff>
    </xdr:from>
    <xdr:to>
      <xdr:col>24</xdr:col>
      <xdr:colOff>82550</xdr:colOff>
      <xdr:row>80</xdr:row>
      <xdr:rowOff>90170</xdr:rowOff>
    </xdr:to>
    <xdr:sp macro="" textlink="">
      <xdr:nvSpPr>
        <xdr:cNvPr id="441" name="円/楕円 440"/>
        <xdr:cNvSpPr/>
      </xdr:nvSpPr>
      <xdr:spPr>
        <a:xfrm>
          <a:off x="16459200" y="1370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68597</xdr:rowOff>
    </xdr:from>
    <xdr:ext cx="762000" cy="259045"/>
    <xdr:sp macro="" textlink="">
      <xdr:nvSpPr>
        <xdr:cNvPr id="442" name="公債費以外該当値テキスト"/>
        <xdr:cNvSpPr txBox="1"/>
      </xdr:nvSpPr>
      <xdr:spPr>
        <a:xfrm>
          <a:off x="16598900" y="13613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82.7</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125730</xdr:rowOff>
    </xdr:from>
    <xdr:to>
      <xdr:col>22</xdr:col>
      <xdr:colOff>615950</xdr:colOff>
      <xdr:row>77</xdr:row>
      <xdr:rowOff>55880</xdr:rowOff>
    </xdr:to>
    <xdr:sp macro="" textlink="">
      <xdr:nvSpPr>
        <xdr:cNvPr id="443" name="円/楕円 442"/>
        <xdr:cNvSpPr/>
      </xdr:nvSpPr>
      <xdr:spPr>
        <a:xfrm>
          <a:off x="15621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40657</xdr:rowOff>
    </xdr:from>
    <xdr:ext cx="736600" cy="259045"/>
    <xdr:sp macro="" textlink="">
      <xdr:nvSpPr>
        <xdr:cNvPr id="444" name="テキスト ボックス 443"/>
        <xdr:cNvSpPr txBox="1"/>
      </xdr:nvSpPr>
      <xdr:spPr>
        <a:xfrm>
          <a:off x="15290800" y="13242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7620</xdr:rowOff>
    </xdr:from>
    <xdr:to>
      <xdr:col>21</xdr:col>
      <xdr:colOff>412750</xdr:colOff>
      <xdr:row>78</xdr:row>
      <xdr:rowOff>109220</xdr:rowOff>
    </xdr:to>
    <xdr:sp macro="" textlink="">
      <xdr:nvSpPr>
        <xdr:cNvPr id="445" name="円/楕円 444"/>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93997</xdr:rowOff>
    </xdr:from>
    <xdr:ext cx="762000" cy="259045"/>
    <xdr:sp macro="" textlink="">
      <xdr:nvSpPr>
        <xdr:cNvPr id="446" name="テキスト ボックス 445"/>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114300</xdr:rowOff>
    </xdr:from>
    <xdr:to>
      <xdr:col>20</xdr:col>
      <xdr:colOff>209550</xdr:colOff>
      <xdr:row>78</xdr:row>
      <xdr:rowOff>44450</xdr:rowOff>
    </xdr:to>
    <xdr:sp macro="" textlink="">
      <xdr:nvSpPr>
        <xdr:cNvPr id="447" name="円/楕円 446"/>
        <xdr:cNvSpPr/>
      </xdr:nvSpPr>
      <xdr:spPr>
        <a:xfrm>
          <a:off x="13843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29227</xdr:rowOff>
    </xdr:from>
    <xdr:ext cx="762000" cy="259045"/>
    <xdr:sp macro="" textlink="">
      <xdr:nvSpPr>
        <xdr:cNvPr id="448" name="テキスト ボックス 447"/>
        <xdr:cNvSpPr txBox="1"/>
      </xdr:nvSpPr>
      <xdr:spPr>
        <a:xfrm>
          <a:off x="13512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99061</xdr:rowOff>
    </xdr:from>
    <xdr:to>
      <xdr:col>19</xdr:col>
      <xdr:colOff>6350</xdr:colOff>
      <xdr:row>77</xdr:row>
      <xdr:rowOff>29211</xdr:rowOff>
    </xdr:to>
    <xdr:sp macro="" textlink="">
      <xdr:nvSpPr>
        <xdr:cNvPr id="449" name="円/楕円 448"/>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39387</xdr:rowOff>
    </xdr:from>
    <xdr:ext cx="762000" cy="259045"/>
    <xdr:sp macro="" textlink="">
      <xdr:nvSpPr>
        <xdr:cNvPr id="450" name="テキスト ボックス 449"/>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秋田県小坂町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170990</xdr:rowOff>
    </xdr:from>
    <xdr:to>
      <xdr:col>4</xdr:col>
      <xdr:colOff>1117600</xdr:colOff>
      <xdr:row>18</xdr:row>
      <xdr:rowOff>163523</xdr:rowOff>
    </xdr:to>
    <xdr:cxnSp macro="">
      <xdr:nvCxnSpPr>
        <xdr:cNvPr id="45" name="直線コネクタ 44"/>
        <xdr:cNvCxnSpPr/>
      </xdr:nvCxnSpPr>
      <xdr:spPr bwMode="auto">
        <a:xfrm flipV="1">
          <a:off x="5651500" y="2104565"/>
          <a:ext cx="0" cy="11926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135600</xdr:rowOff>
    </xdr:from>
    <xdr:ext cx="762000" cy="259045"/>
    <xdr:sp macro="" textlink="">
      <xdr:nvSpPr>
        <xdr:cNvPr id="46" name="人口1人当たり決算額の推移最小値テキスト130"/>
        <xdr:cNvSpPr txBox="1"/>
      </xdr:nvSpPr>
      <xdr:spPr>
        <a:xfrm>
          <a:off x="5740400" y="3269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83,957</a:t>
          </a:r>
          <a:endParaRPr kumimoji="1" lang="ja-JP" altLang="en-US" sz="1000" b="1">
            <a:latin typeface="ＭＳ Ｐゴシック"/>
          </a:endParaRPr>
        </a:p>
      </xdr:txBody>
    </xdr:sp>
    <xdr:clientData/>
  </xdr:oneCellAnchor>
  <xdr:twoCellAnchor>
    <xdr:from>
      <xdr:col>4</xdr:col>
      <xdr:colOff>1028700</xdr:colOff>
      <xdr:row>18</xdr:row>
      <xdr:rowOff>163523</xdr:rowOff>
    </xdr:from>
    <xdr:to>
      <xdr:col>5</xdr:col>
      <xdr:colOff>73025</xdr:colOff>
      <xdr:row>18</xdr:row>
      <xdr:rowOff>163523</xdr:rowOff>
    </xdr:to>
    <xdr:cxnSp macro="">
      <xdr:nvCxnSpPr>
        <xdr:cNvPr id="47" name="直線コネクタ 46"/>
        <xdr:cNvCxnSpPr/>
      </xdr:nvCxnSpPr>
      <xdr:spPr bwMode="auto">
        <a:xfrm>
          <a:off x="5562600" y="32972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85917</xdr:rowOff>
    </xdr:from>
    <xdr:ext cx="762000" cy="259045"/>
    <xdr:sp macro="" textlink="">
      <xdr:nvSpPr>
        <xdr:cNvPr id="48" name="人口1人当たり決算額の推移最大値テキスト130"/>
        <xdr:cNvSpPr txBox="1"/>
      </xdr:nvSpPr>
      <xdr:spPr>
        <a:xfrm>
          <a:off x="5740400" y="1848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240,477</a:t>
          </a:r>
          <a:endParaRPr kumimoji="1" lang="ja-JP" altLang="en-US" sz="1000" b="1">
            <a:latin typeface="ＭＳ Ｐゴシック"/>
          </a:endParaRPr>
        </a:p>
      </xdr:txBody>
    </xdr:sp>
    <xdr:clientData/>
  </xdr:oneCellAnchor>
  <xdr:twoCellAnchor>
    <xdr:from>
      <xdr:col>4</xdr:col>
      <xdr:colOff>1028700</xdr:colOff>
      <xdr:row>11</xdr:row>
      <xdr:rowOff>170990</xdr:rowOff>
    </xdr:from>
    <xdr:to>
      <xdr:col>5</xdr:col>
      <xdr:colOff>73025</xdr:colOff>
      <xdr:row>11</xdr:row>
      <xdr:rowOff>170990</xdr:rowOff>
    </xdr:to>
    <xdr:cxnSp macro="">
      <xdr:nvCxnSpPr>
        <xdr:cNvPr id="49" name="直線コネクタ 48"/>
        <xdr:cNvCxnSpPr/>
      </xdr:nvCxnSpPr>
      <xdr:spPr bwMode="auto">
        <a:xfrm>
          <a:off x="5562600" y="21045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131694</xdr:rowOff>
    </xdr:from>
    <xdr:to>
      <xdr:col>4</xdr:col>
      <xdr:colOff>1117600</xdr:colOff>
      <xdr:row>15</xdr:row>
      <xdr:rowOff>159179</xdr:rowOff>
    </xdr:to>
    <xdr:cxnSp macro="">
      <xdr:nvCxnSpPr>
        <xdr:cNvPr id="50" name="直線コネクタ 49"/>
        <xdr:cNvCxnSpPr/>
      </xdr:nvCxnSpPr>
      <xdr:spPr bwMode="auto">
        <a:xfrm>
          <a:off x="5003800" y="2751069"/>
          <a:ext cx="647700" cy="274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160238</xdr:rowOff>
    </xdr:from>
    <xdr:ext cx="762000" cy="259045"/>
    <xdr:sp macro="" textlink="">
      <xdr:nvSpPr>
        <xdr:cNvPr id="51" name="人口1人当たり決算額の推移平均値テキスト130"/>
        <xdr:cNvSpPr txBox="1"/>
      </xdr:nvSpPr>
      <xdr:spPr>
        <a:xfrm>
          <a:off x="5740400" y="27796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141,557</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16711</xdr:rowOff>
    </xdr:from>
    <xdr:to>
      <xdr:col>5</xdr:col>
      <xdr:colOff>34925</xdr:colOff>
      <xdr:row>16</xdr:row>
      <xdr:rowOff>118311</xdr:rowOff>
    </xdr:to>
    <xdr:sp macro="" textlink="">
      <xdr:nvSpPr>
        <xdr:cNvPr id="52" name="フローチャート : 判断 51"/>
        <xdr:cNvSpPr/>
      </xdr:nvSpPr>
      <xdr:spPr bwMode="auto">
        <a:xfrm>
          <a:off x="5600700" y="2807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131694</xdr:rowOff>
    </xdr:from>
    <xdr:to>
      <xdr:col>4</xdr:col>
      <xdr:colOff>469900</xdr:colOff>
      <xdr:row>16</xdr:row>
      <xdr:rowOff>42014</xdr:rowOff>
    </xdr:to>
    <xdr:cxnSp macro="">
      <xdr:nvCxnSpPr>
        <xdr:cNvPr id="53" name="直線コネクタ 52"/>
        <xdr:cNvCxnSpPr/>
      </xdr:nvCxnSpPr>
      <xdr:spPr bwMode="auto">
        <a:xfrm flipV="1">
          <a:off x="4305300" y="2751069"/>
          <a:ext cx="698500" cy="81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106291</xdr:rowOff>
    </xdr:from>
    <xdr:to>
      <xdr:col>4</xdr:col>
      <xdr:colOff>520700</xdr:colOff>
      <xdr:row>17</xdr:row>
      <xdr:rowOff>36441</xdr:rowOff>
    </xdr:to>
    <xdr:sp macro="" textlink="">
      <xdr:nvSpPr>
        <xdr:cNvPr id="54" name="フローチャート : 判断 53"/>
        <xdr:cNvSpPr/>
      </xdr:nvSpPr>
      <xdr:spPr bwMode="auto">
        <a:xfrm>
          <a:off x="4953000" y="28971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21218</xdr:rowOff>
    </xdr:from>
    <xdr:ext cx="736600" cy="259045"/>
    <xdr:sp macro="" textlink="">
      <xdr:nvSpPr>
        <xdr:cNvPr id="55" name="テキスト ボックス 54"/>
        <xdr:cNvSpPr txBox="1"/>
      </xdr:nvSpPr>
      <xdr:spPr>
        <a:xfrm>
          <a:off x="4622800" y="2983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129,801</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42014</xdr:rowOff>
    </xdr:from>
    <xdr:to>
      <xdr:col>3</xdr:col>
      <xdr:colOff>904875</xdr:colOff>
      <xdr:row>16</xdr:row>
      <xdr:rowOff>89471</xdr:rowOff>
    </xdr:to>
    <xdr:cxnSp macro="">
      <xdr:nvCxnSpPr>
        <xdr:cNvPr id="56" name="直線コネクタ 55"/>
        <xdr:cNvCxnSpPr/>
      </xdr:nvCxnSpPr>
      <xdr:spPr bwMode="auto">
        <a:xfrm flipV="1">
          <a:off x="3606800" y="2832839"/>
          <a:ext cx="698500" cy="474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72946</xdr:rowOff>
    </xdr:from>
    <xdr:to>
      <xdr:col>3</xdr:col>
      <xdr:colOff>955675</xdr:colOff>
      <xdr:row>17</xdr:row>
      <xdr:rowOff>3096</xdr:rowOff>
    </xdr:to>
    <xdr:sp macro="" textlink="">
      <xdr:nvSpPr>
        <xdr:cNvPr id="57" name="フローチャート : 判断 56"/>
        <xdr:cNvSpPr/>
      </xdr:nvSpPr>
      <xdr:spPr bwMode="auto">
        <a:xfrm>
          <a:off x="4254500" y="2863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159323</xdr:rowOff>
    </xdr:from>
    <xdr:ext cx="762000" cy="259045"/>
    <xdr:sp macro="" textlink="">
      <xdr:nvSpPr>
        <xdr:cNvPr id="58" name="テキスト ボックス 57"/>
        <xdr:cNvSpPr txBox="1"/>
      </xdr:nvSpPr>
      <xdr:spPr>
        <a:xfrm>
          <a:off x="3924300" y="295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134,177</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26774</xdr:rowOff>
    </xdr:from>
    <xdr:to>
      <xdr:col>3</xdr:col>
      <xdr:colOff>206375</xdr:colOff>
      <xdr:row>16</xdr:row>
      <xdr:rowOff>89471</xdr:rowOff>
    </xdr:to>
    <xdr:cxnSp macro="">
      <xdr:nvCxnSpPr>
        <xdr:cNvPr id="59" name="直線コネクタ 58"/>
        <xdr:cNvCxnSpPr/>
      </xdr:nvCxnSpPr>
      <xdr:spPr bwMode="auto">
        <a:xfrm>
          <a:off x="2908300" y="2817599"/>
          <a:ext cx="698500" cy="62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102794</xdr:rowOff>
    </xdr:from>
    <xdr:to>
      <xdr:col>3</xdr:col>
      <xdr:colOff>257175</xdr:colOff>
      <xdr:row>17</xdr:row>
      <xdr:rowOff>32944</xdr:rowOff>
    </xdr:to>
    <xdr:sp macro="" textlink="">
      <xdr:nvSpPr>
        <xdr:cNvPr id="60" name="フローチャート : 判断 59"/>
        <xdr:cNvSpPr/>
      </xdr:nvSpPr>
      <xdr:spPr bwMode="auto">
        <a:xfrm>
          <a:off x="3556000" y="2893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17721</xdr:rowOff>
    </xdr:from>
    <xdr:ext cx="762000" cy="259045"/>
    <xdr:sp macro="" textlink="">
      <xdr:nvSpPr>
        <xdr:cNvPr id="61" name="テキスト ボックス 60"/>
        <xdr:cNvSpPr txBox="1"/>
      </xdr:nvSpPr>
      <xdr:spPr>
        <a:xfrm>
          <a:off x="3225800" y="2979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130,260</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98176</xdr:rowOff>
    </xdr:from>
    <xdr:to>
      <xdr:col>2</xdr:col>
      <xdr:colOff>692150</xdr:colOff>
      <xdr:row>17</xdr:row>
      <xdr:rowOff>28326</xdr:rowOff>
    </xdr:to>
    <xdr:sp macro="" textlink="">
      <xdr:nvSpPr>
        <xdr:cNvPr id="62" name="フローチャート : 判断 61"/>
        <xdr:cNvSpPr/>
      </xdr:nvSpPr>
      <xdr:spPr bwMode="auto">
        <a:xfrm>
          <a:off x="2857500" y="28890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13103</xdr:rowOff>
    </xdr:from>
    <xdr:ext cx="762000" cy="259045"/>
    <xdr:sp macro="" textlink="">
      <xdr:nvSpPr>
        <xdr:cNvPr id="63" name="テキスト ボックス 62"/>
        <xdr:cNvSpPr txBox="1"/>
      </xdr:nvSpPr>
      <xdr:spPr>
        <a:xfrm>
          <a:off x="2527300" y="2975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130,866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108379</xdr:rowOff>
    </xdr:from>
    <xdr:to>
      <xdr:col>5</xdr:col>
      <xdr:colOff>34925</xdr:colOff>
      <xdr:row>16</xdr:row>
      <xdr:rowOff>38529</xdr:rowOff>
    </xdr:to>
    <xdr:sp macro="" textlink="">
      <xdr:nvSpPr>
        <xdr:cNvPr id="69" name="円/楕円 68"/>
        <xdr:cNvSpPr/>
      </xdr:nvSpPr>
      <xdr:spPr bwMode="auto">
        <a:xfrm>
          <a:off x="5600700" y="2727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124906</xdr:rowOff>
    </xdr:from>
    <xdr:ext cx="762000" cy="259045"/>
    <xdr:sp macro="" textlink="">
      <xdr:nvSpPr>
        <xdr:cNvPr id="70" name="人口1人当たり決算額の推移該当値テキスト130"/>
        <xdr:cNvSpPr txBox="1"/>
      </xdr:nvSpPr>
      <xdr:spPr>
        <a:xfrm>
          <a:off x="5740400" y="257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152,027</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80894</xdr:rowOff>
    </xdr:from>
    <xdr:to>
      <xdr:col>4</xdr:col>
      <xdr:colOff>520700</xdr:colOff>
      <xdr:row>16</xdr:row>
      <xdr:rowOff>11044</xdr:rowOff>
    </xdr:to>
    <xdr:sp macro="" textlink="">
      <xdr:nvSpPr>
        <xdr:cNvPr id="71" name="円/楕円 70"/>
        <xdr:cNvSpPr/>
      </xdr:nvSpPr>
      <xdr:spPr bwMode="auto">
        <a:xfrm>
          <a:off x="4953000" y="27002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21221</xdr:rowOff>
    </xdr:from>
    <xdr:ext cx="736600" cy="259045"/>
    <xdr:sp macro="" textlink="">
      <xdr:nvSpPr>
        <xdr:cNvPr id="72" name="テキスト ボックス 71"/>
        <xdr:cNvSpPr txBox="1"/>
      </xdr:nvSpPr>
      <xdr:spPr>
        <a:xfrm>
          <a:off x="4622800" y="2469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155,634</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162664</xdr:rowOff>
    </xdr:from>
    <xdr:to>
      <xdr:col>3</xdr:col>
      <xdr:colOff>955675</xdr:colOff>
      <xdr:row>16</xdr:row>
      <xdr:rowOff>92814</xdr:rowOff>
    </xdr:to>
    <xdr:sp macro="" textlink="">
      <xdr:nvSpPr>
        <xdr:cNvPr id="73" name="円/楕円 72"/>
        <xdr:cNvSpPr/>
      </xdr:nvSpPr>
      <xdr:spPr bwMode="auto">
        <a:xfrm>
          <a:off x="4254500" y="2782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102991</xdr:rowOff>
    </xdr:from>
    <xdr:ext cx="762000" cy="259045"/>
    <xdr:sp macro="" textlink="">
      <xdr:nvSpPr>
        <xdr:cNvPr id="74" name="テキスト ボックス 73"/>
        <xdr:cNvSpPr txBox="1"/>
      </xdr:nvSpPr>
      <xdr:spPr>
        <a:xfrm>
          <a:off x="3924300" y="2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144,903</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38671</xdr:rowOff>
    </xdr:from>
    <xdr:to>
      <xdr:col>3</xdr:col>
      <xdr:colOff>257175</xdr:colOff>
      <xdr:row>16</xdr:row>
      <xdr:rowOff>140271</xdr:rowOff>
    </xdr:to>
    <xdr:sp macro="" textlink="">
      <xdr:nvSpPr>
        <xdr:cNvPr id="75" name="円/楕円 74"/>
        <xdr:cNvSpPr/>
      </xdr:nvSpPr>
      <xdr:spPr bwMode="auto">
        <a:xfrm>
          <a:off x="3556000" y="2829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150448</xdr:rowOff>
    </xdr:from>
    <xdr:ext cx="762000" cy="259045"/>
    <xdr:sp macro="" textlink="">
      <xdr:nvSpPr>
        <xdr:cNvPr id="76" name="テキスト ボックス 75"/>
        <xdr:cNvSpPr txBox="1"/>
      </xdr:nvSpPr>
      <xdr:spPr>
        <a:xfrm>
          <a:off x="3225800" y="2598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138,675</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147424</xdr:rowOff>
    </xdr:from>
    <xdr:to>
      <xdr:col>2</xdr:col>
      <xdr:colOff>692150</xdr:colOff>
      <xdr:row>16</xdr:row>
      <xdr:rowOff>77574</xdr:rowOff>
    </xdr:to>
    <xdr:sp macro="" textlink="">
      <xdr:nvSpPr>
        <xdr:cNvPr id="77" name="円/楕円 76"/>
        <xdr:cNvSpPr/>
      </xdr:nvSpPr>
      <xdr:spPr bwMode="auto">
        <a:xfrm>
          <a:off x="2857500" y="27667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87751</xdr:rowOff>
    </xdr:from>
    <xdr:ext cx="762000" cy="259045"/>
    <xdr:sp macro="" textlink="">
      <xdr:nvSpPr>
        <xdr:cNvPr id="78" name="テキスト ボックス 77"/>
        <xdr:cNvSpPr txBox="1"/>
      </xdr:nvSpPr>
      <xdr:spPr>
        <a:xfrm>
          <a:off x="2527300" y="2535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146,903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324929</xdr:rowOff>
    </xdr:from>
    <xdr:to>
      <xdr:col>4</xdr:col>
      <xdr:colOff>1117600</xdr:colOff>
      <xdr:row>38</xdr:row>
      <xdr:rowOff>4261</xdr:rowOff>
    </xdr:to>
    <xdr:cxnSp macro="">
      <xdr:nvCxnSpPr>
        <xdr:cNvPr id="107" name="直線コネクタ 106"/>
        <xdr:cNvCxnSpPr/>
      </xdr:nvCxnSpPr>
      <xdr:spPr bwMode="auto">
        <a:xfrm flipV="1">
          <a:off x="5651500" y="6249479"/>
          <a:ext cx="0" cy="12223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319238</xdr:rowOff>
    </xdr:from>
    <xdr:ext cx="762000" cy="259045"/>
    <xdr:sp macro="" textlink="">
      <xdr:nvSpPr>
        <xdr:cNvPr id="108" name="人口1人当たり決算額の推移最小値テキスト445"/>
        <xdr:cNvSpPr txBox="1"/>
      </xdr:nvSpPr>
      <xdr:spPr>
        <a:xfrm>
          <a:off x="5740400" y="7443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4,443</a:t>
          </a:r>
          <a:endParaRPr kumimoji="1" lang="ja-JP" altLang="en-US" sz="1000" b="1">
            <a:latin typeface="ＭＳ Ｐゴシック"/>
          </a:endParaRPr>
        </a:p>
      </xdr:txBody>
    </xdr:sp>
    <xdr:clientData/>
  </xdr:oneCellAnchor>
  <xdr:twoCellAnchor>
    <xdr:from>
      <xdr:col>4</xdr:col>
      <xdr:colOff>1028700</xdr:colOff>
      <xdr:row>38</xdr:row>
      <xdr:rowOff>4261</xdr:rowOff>
    </xdr:from>
    <xdr:to>
      <xdr:col>5</xdr:col>
      <xdr:colOff>73025</xdr:colOff>
      <xdr:row>38</xdr:row>
      <xdr:rowOff>4261</xdr:rowOff>
    </xdr:to>
    <xdr:cxnSp macro="">
      <xdr:nvCxnSpPr>
        <xdr:cNvPr id="109" name="直線コネクタ 108"/>
        <xdr:cNvCxnSpPr/>
      </xdr:nvCxnSpPr>
      <xdr:spPr bwMode="auto">
        <a:xfrm>
          <a:off x="5562600" y="74718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68406</xdr:rowOff>
    </xdr:from>
    <xdr:ext cx="762000" cy="259045"/>
    <xdr:sp macro="" textlink="">
      <xdr:nvSpPr>
        <xdr:cNvPr id="110" name="人口1人当たり決算額の推移最大値テキスト445"/>
        <xdr:cNvSpPr txBox="1"/>
      </xdr:nvSpPr>
      <xdr:spPr>
        <a:xfrm>
          <a:off x="5740400" y="599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68,610</a:t>
          </a:r>
          <a:endParaRPr kumimoji="1" lang="ja-JP" altLang="en-US" sz="1000" b="1">
            <a:latin typeface="ＭＳ Ｐゴシック"/>
          </a:endParaRPr>
        </a:p>
      </xdr:txBody>
    </xdr:sp>
    <xdr:clientData/>
  </xdr:oneCellAnchor>
  <xdr:twoCellAnchor>
    <xdr:from>
      <xdr:col>4</xdr:col>
      <xdr:colOff>1028700</xdr:colOff>
      <xdr:row>33</xdr:row>
      <xdr:rowOff>324929</xdr:rowOff>
    </xdr:from>
    <xdr:to>
      <xdr:col>5</xdr:col>
      <xdr:colOff>73025</xdr:colOff>
      <xdr:row>33</xdr:row>
      <xdr:rowOff>324929</xdr:rowOff>
    </xdr:to>
    <xdr:cxnSp macro="">
      <xdr:nvCxnSpPr>
        <xdr:cNvPr id="111" name="直線コネクタ 110"/>
        <xdr:cNvCxnSpPr/>
      </xdr:nvCxnSpPr>
      <xdr:spPr bwMode="auto">
        <a:xfrm>
          <a:off x="5562600" y="62494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185636</xdr:rowOff>
    </xdr:from>
    <xdr:to>
      <xdr:col>4</xdr:col>
      <xdr:colOff>1117600</xdr:colOff>
      <xdr:row>34</xdr:row>
      <xdr:rowOff>200857</xdr:rowOff>
    </xdr:to>
    <xdr:cxnSp macro="">
      <xdr:nvCxnSpPr>
        <xdr:cNvPr id="112" name="直線コネクタ 111"/>
        <xdr:cNvCxnSpPr/>
      </xdr:nvCxnSpPr>
      <xdr:spPr bwMode="auto">
        <a:xfrm>
          <a:off x="5003800" y="6453086"/>
          <a:ext cx="647700" cy="15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314444</xdr:rowOff>
    </xdr:from>
    <xdr:ext cx="762000" cy="259045"/>
    <xdr:sp macro="" textlink="">
      <xdr:nvSpPr>
        <xdr:cNvPr id="113" name="人口1人当たり決算額の推移平均値テキスト445"/>
        <xdr:cNvSpPr txBox="1"/>
      </xdr:nvSpPr>
      <xdr:spPr>
        <a:xfrm>
          <a:off x="5740400" y="69247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29,028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342367</xdr:rowOff>
    </xdr:from>
    <xdr:to>
      <xdr:col>5</xdr:col>
      <xdr:colOff>34925</xdr:colOff>
      <xdr:row>36</xdr:row>
      <xdr:rowOff>101067</xdr:rowOff>
    </xdr:to>
    <xdr:sp macro="" textlink="">
      <xdr:nvSpPr>
        <xdr:cNvPr id="114" name="フローチャート : 判断 113"/>
        <xdr:cNvSpPr/>
      </xdr:nvSpPr>
      <xdr:spPr bwMode="auto">
        <a:xfrm>
          <a:off x="5600700" y="69527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185636</xdr:rowOff>
    </xdr:from>
    <xdr:to>
      <xdr:col>4</xdr:col>
      <xdr:colOff>469900</xdr:colOff>
      <xdr:row>34</xdr:row>
      <xdr:rowOff>286601</xdr:rowOff>
    </xdr:to>
    <xdr:cxnSp macro="">
      <xdr:nvCxnSpPr>
        <xdr:cNvPr id="115" name="直線コネクタ 114"/>
        <xdr:cNvCxnSpPr/>
      </xdr:nvCxnSpPr>
      <xdr:spPr bwMode="auto">
        <a:xfrm flipV="1">
          <a:off x="4305300" y="6453086"/>
          <a:ext cx="698500" cy="1009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75171</xdr:rowOff>
    </xdr:from>
    <xdr:to>
      <xdr:col>4</xdr:col>
      <xdr:colOff>520700</xdr:colOff>
      <xdr:row>37</xdr:row>
      <xdr:rowOff>5321</xdr:rowOff>
    </xdr:to>
    <xdr:sp macro="" textlink="">
      <xdr:nvSpPr>
        <xdr:cNvPr id="116" name="フローチャート : 判断 115"/>
        <xdr:cNvSpPr/>
      </xdr:nvSpPr>
      <xdr:spPr bwMode="auto">
        <a:xfrm>
          <a:off x="4953000" y="7028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161548</xdr:rowOff>
    </xdr:from>
    <xdr:ext cx="736600" cy="259045"/>
    <xdr:sp macro="" textlink="">
      <xdr:nvSpPr>
        <xdr:cNvPr id="117" name="テキスト ボックス 116"/>
        <xdr:cNvSpPr txBox="1"/>
      </xdr:nvSpPr>
      <xdr:spPr>
        <a:xfrm>
          <a:off x="4622800" y="71147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25,054</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279667</xdr:rowOff>
    </xdr:from>
    <xdr:to>
      <xdr:col>3</xdr:col>
      <xdr:colOff>904875</xdr:colOff>
      <xdr:row>34</xdr:row>
      <xdr:rowOff>286601</xdr:rowOff>
    </xdr:to>
    <xdr:cxnSp macro="">
      <xdr:nvCxnSpPr>
        <xdr:cNvPr id="118" name="直線コネクタ 117"/>
        <xdr:cNvCxnSpPr/>
      </xdr:nvCxnSpPr>
      <xdr:spPr bwMode="auto">
        <a:xfrm>
          <a:off x="3606800" y="6547117"/>
          <a:ext cx="698500" cy="69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17812</xdr:rowOff>
    </xdr:from>
    <xdr:to>
      <xdr:col>3</xdr:col>
      <xdr:colOff>955675</xdr:colOff>
      <xdr:row>36</xdr:row>
      <xdr:rowOff>119412</xdr:rowOff>
    </xdr:to>
    <xdr:sp macro="" textlink="">
      <xdr:nvSpPr>
        <xdr:cNvPr id="119" name="フローチャート : 判断 118"/>
        <xdr:cNvSpPr/>
      </xdr:nvSpPr>
      <xdr:spPr bwMode="auto">
        <a:xfrm>
          <a:off x="4254500" y="6971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104189</xdr:rowOff>
    </xdr:from>
    <xdr:ext cx="762000" cy="259045"/>
    <xdr:sp macro="" textlink="">
      <xdr:nvSpPr>
        <xdr:cNvPr id="120" name="テキスト ボックス 119"/>
        <xdr:cNvSpPr txBox="1"/>
      </xdr:nvSpPr>
      <xdr:spPr>
        <a:xfrm>
          <a:off x="3924300" y="705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28,065</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279667</xdr:rowOff>
    </xdr:from>
    <xdr:to>
      <xdr:col>3</xdr:col>
      <xdr:colOff>206375</xdr:colOff>
      <xdr:row>34</xdr:row>
      <xdr:rowOff>331121</xdr:rowOff>
    </xdr:to>
    <xdr:cxnSp macro="">
      <xdr:nvCxnSpPr>
        <xdr:cNvPr id="121" name="直線コネクタ 120"/>
        <xdr:cNvCxnSpPr/>
      </xdr:nvCxnSpPr>
      <xdr:spPr bwMode="auto">
        <a:xfrm flipV="1">
          <a:off x="2908300" y="6547117"/>
          <a:ext cx="698500" cy="51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298438</xdr:rowOff>
    </xdr:from>
    <xdr:to>
      <xdr:col>3</xdr:col>
      <xdr:colOff>257175</xdr:colOff>
      <xdr:row>36</xdr:row>
      <xdr:rowOff>57138</xdr:rowOff>
    </xdr:to>
    <xdr:sp macro="" textlink="">
      <xdr:nvSpPr>
        <xdr:cNvPr id="122" name="フローチャート : 判断 121"/>
        <xdr:cNvSpPr/>
      </xdr:nvSpPr>
      <xdr:spPr bwMode="auto">
        <a:xfrm>
          <a:off x="3556000" y="69087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41915</xdr:rowOff>
    </xdr:from>
    <xdr:ext cx="762000" cy="259045"/>
    <xdr:sp macro="" textlink="">
      <xdr:nvSpPr>
        <xdr:cNvPr id="123" name="テキスト ボックス 122"/>
        <xdr:cNvSpPr txBox="1"/>
      </xdr:nvSpPr>
      <xdr:spPr>
        <a:xfrm>
          <a:off x="3225800" y="699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31,334</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250507</xdr:rowOff>
    </xdr:from>
    <xdr:to>
      <xdr:col>2</xdr:col>
      <xdr:colOff>692150</xdr:colOff>
      <xdr:row>36</xdr:row>
      <xdr:rowOff>9207</xdr:rowOff>
    </xdr:to>
    <xdr:sp macro="" textlink="">
      <xdr:nvSpPr>
        <xdr:cNvPr id="124" name="フローチャート : 判断 123"/>
        <xdr:cNvSpPr/>
      </xdr:nvSpPr>
      <xdr:spPr bwMode="auto">
        <a:xfrm>
          <a:off x="2857500" y="6860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336884</xdr:rowOff>
    </xdr:from>
    <xdr:ext cx="762000" cy="259045"/>
    <xdr:sp macro="" textlink="">
      <xdr:nvSpPr>
        <xdr:cNvPr id="125" name="テキスト ボックス 124"/>
        <xdr:cNvSpPr txBox="1"/>
      </xdr:nvSpPr>
      <xdr:spPr>
        <a:xfrm>
          <a:off x="2527300" y="6947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33,850</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150057</xdr:rowOff>
    </xdr:from>
    <xdr:to>
      <xdr:col>5</xdr:col>
      <xdr:colOff>34925</xdr:colOff>
      <xdr:row>34</xdr:row>
      <xdr:rowOff>251657</xdr:rowOff>
    </xdr:to>
    <xdr:sp macro="" textlink="">
      <xdr:nvSpPr>
        <xdr:cNvPr id="131" name="円/楕円 130"/>
        <xdr:cNvSpPr/>
      </xdr:nvSpPr>
      <xdr:spPr bwMode="auto">
        <a:xfrm>
          <a:off x="5600700" y="641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338034</xdr:rowOff>
    </xdr:from>
    <xdr:ext cx="762000" cy="259045"/>
    <xdr:sp macro="" textlink="">
      <xdr:nvSpPr>
        <xdr:cNvPr id="132" name="人口1人当たり決算額の推移該当値テキスト445"/>
        <xdr:cNvSpPr txBox="1"/>
      </xdr:nvSpPr>
      <xdr:spPr>
        <a:xfrm>
          <a:off x="5740400" y="626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57,123</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134836</xdr:rowOff>
    </xdr:from>
    <xdr:to>
      <xdr:col>4</xdr:col>
      <xdr:colOff>520700</xdr:colOff>
      <xdr:row>34</xdr:row>
      <xdr:rowOff>236436</xdr:rowOff>
    </xdr:to>
    <xdr:sp macro="" textlink="">
      <xdr:nvSpPr>
        <xdr:cNvPr id="133" name="円/楕円 132"/>
        <xdr:cNvSpPr/>
      </xdr:nvSpPr>
      <xdr:spPr bwMode="auto">
        <a:xfrm>
          <a:off x="4953000" y="6402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246613</xdr:rowOff>
    </xdr:from>
    <xdr:ext cx="736600" cy="259045"/>
    <xdr:sp macro="" textlink="">
      <xdr:nvSpPr>
        <xdr:cNvPr id="134" name="テキスト ボックス 133"/>
        <xdr:cNvSpPr txBox="1"/>
      </xdr:nvSpPr>
      <xdr:spPr>
        <a:xfrm>
          <a:off x="4622800" y="6171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57,922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235801</xdr:rowOff>
    </xdr:from>
    <xdr:to>
      <xdr:col>3</xdr:col>
      <xdr:colOff>955675</xdr:colOff>
      <xdr:row>34</xdr:row>
      <xdr:rowOff>337401</xdr:rowOff>
    </xdr:to>
    <xdr:sp macro="" textlink="">
      <xdr:nvSpPr>
        <xdr:cNvPr id="135" name="円/楕円 134"/>
        <xdr:cNvSpPr/>
      </xdr:nvSpPr>
      <xdr:spPr bwMode="auto">
        <a:xfrm>
          <a:off x="4254500" y="65032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4678</xdr:rowOff>
    </xdr:from>
    <xdr:ext cx="762000" cy="259045"/>
    <xdr:sp macro="" textlink="">
      <xdr:nvSpPr>
        <xdr:cNvPr id="136" name="テキスト ボックス 135"/>
        <xdr:cNvSpPr txBox="1"/>
      </xdr:nvSpPr>
      <xdr:spPr>
        <a:xfrm>
          <a:off x="3924300" y="627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52,622</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228867</xdr:rowOff>
    </xdr:from>
    <xdr:to>
      <xdr:col>3</xdr:col>
      <xdr:colOff>257175</xdr:colOff>
      <xdr:row>34</xdr:row>
      <xdr:rowOff>330467</xdr:rowOff>
    </xdr:to>
    <xdr:sp macro="" textlink="">
      <xdr:nvSpPr>
        <xdr:cNvPr id="137" name="円/楕円 136"/>
        <xdr:cNvSpPr/>
      </xdr:nvSpPr>
      <xdr:spPr bwMode="auto">
        <a:xfrm>
          <a:off x="3556000" y="6496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340644</xdr:rowOff>
    </xdr:from>
    <xdr:ext cx="762000" cy="259045"/>
    <xdr:sp macro="" textlink="">
      <xdr:nvSpPr>
        <xdr:cNvPr id="138" name="テキスト ボックス 137"/>
        <xdr:cNvSpPr txBox="1"/>
      </xdr:nvSpPr>
      <xdr:spPr>
        <a:xfrm>
          <a:off x="3225800" y="626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52,986</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280321</xdr:rowOff>
    </xdr:from>
    <xdr:to>
      <xdr:col>2</xdr:col>
      <xdr:colOff>692150</xdr:colOff>
      <xdr:row>35</xdr:row>
      <xdr:rowOff>39021</xdr:rowOff>
    </xdr:to>
    <xdr:sp macro="" textlink="">
      <xdr:nvSpPr>
        <xdr:cNvPr id="139" name="円/楕円 138"/>
        <xdr:cNvSpPr/>
      </xdr:nvSpPr>
      <xdr:spPr bwMode="auto">
        <a:xfrm>
          <a:off x="2857500" y="6547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49198</xdr:rowOff>
    </xdr:from>
    <xdr:ext cx="762000" cy="259045"/>
    <xdr:sp macro="" textlink="">
      <xdr:nvSpPr>
        <xdr:cNvPr id="140" name="テキスト ボックス 139"/>
        <xdr:cNvSpPr txBox="1"/>
      </xdr:nvSpPr>
      <xdr:spPr>
        <a:xfrm>
          <a:off x="2527300" y="6316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50,285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5,366
5,355
201.70
4,586,173
4,453,507
105,323
2,681,486
5,074,335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123.7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82,196</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155191</xdr:rowOff>
    </xdr:from>
    <xdr:to>
      <xdr:col>6</xdr:col>
      <xdr:colOff>510540</xdr:colOff>
      <xdr:row>39</xdr:row>
      <xdr:rowOff>74385</xdr:rowOff>
    </xdr:to>
    <xdr:cxnSp macro="">
      <xdr:nvCxnSpPr>
        <xdr:cNvPr id="58" name="直線コネクタ 57"/>
        <xdr:cNvCxnSpPr/>
      </xdr:nvCxnSpPr>
      <xdr:spPr>
        <a:xfrm flipV="1">
          <a:off x="4633595" y="5298691"/>
          <a:ext cx="1270" cy="1462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78212</xdr:rowOff>
    </xdr:from>
    <xdr:ext cx="534377" cy="259045"/>
    <xdr:sp macro="" textlink="">
      <xdr:nvSpPr>
        <xdr:cNvPr id="59" name="人件費最小値テキスト"/>
        <xdr:cNvSpPr txBox="1"/>
      </xdr:nvSpPr>
      <xdr:spPr>
        <a:xfrm>
          <a:off x="4686300" y="676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62,250</a:t>
          </a:r>
          <a:endParaRPr kumimoji="1" lang="ja-JP" altLang="en-US" sz="1000" b="1">
            <a:latin typeface="ＭＳ Ｐゴシック"/>
          </a:endParaRPr>
        </a:p>
      </xdr:txBody>
    </xdr:sp>
    <xdr:clientData/>
  </xdr:oneCellAnchor>
  <xdr:twoCellAnchor>
    <xdr:from>
      <xdr:col>6</xdr:col>
      <xdr:colOff>422275</xdr:colOff>
      <xdr:row>39</xdr:row>
      <xdr:rowOff>74385</xdr:rowOff>
    </xdr:from>
    <xdr:to>
      <xdr:col>6</xdr:col>
      <xdr:colOff>600075</xdr:colOff>
      <xdr:row>39</xdr:row>
      <xdr:rowOff>74385</xdr:rowOff>
    </xdr:to>
    <xdr:cxnSp macro="">
      <xdr:nvCxnSpPr>
        <xdr:cNvPr id="60" name="直線コネクタ 59"/>
        <xdr:cNvCxnSpPr/>
      </xdr:nvCxnSpPr>
      <xdr:spPr>
        <a:xfrm>
          <a:off x="4546600" y="6760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101868</xdr:rowOff>
    </xdr:from>
    <xdr:ext cx="599010" cy="259045"/>
    <xdr:sp macro="" textlink="">
      <xdr:nvSpPr>
        <xdr:cNvPr id="61" name="人件費最大値テキスト"/>
        <xdr:cNvSpPr txBox="1"/>
      </xdr:nvSpPr>
      <xdr:spPr>
        <a:xfrm>
          <a:off x="4686300" y="507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196,577</a:t>
          </a:r>
          <a:endParaRPr kumimoji="1" lang="ja-JP" altLang="en-US" sz="1000" b="1">
            <a:latin typeface="ＭＳ Ｐゴシック"/>
          </a:endParaRPr>
        </a:p>
      </xdr:txBody>
    </xdr:sp>
    <xdr:clientData/>
  </xdr:oneCellAnchor>
  <xdr:twoCellAnchor>
    <xdr:from>
      <xdr:col>6</xdr:col>
      <xdr:colOff>422275</xdr:colOff>
      <xdr:row>30</xdr:row>
      <xdr:rowOff>155191</xdr:rowOff>
    </xdr:from>
    <xdr:to>
      <xdr:col>6</xdr:col>
      <xdr:colOff>600075</xdr:colOff>
      <xdr:row>30</xdr:row>
      <xdr:rowOff>155191</xdr:rowOff>
    </xdr:to>
    <xdr:cxnSp macro="">
      <xdr:nvCxnSpPr>
        <xdr:cNvPr id="62" name="直線コネクタ 61"/>
        <xdr:cNvCxnSpPr/>
      </xdr:nvCxnSpPr>
      <xdr:spPr>
        <a:xfrm>
          <a:off x="4546600" y="529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69357</xdr:rowOff>
    </xdr:from>
    <xdr:to>
      <xdr:col>6</xdr:col>
      <xdr:colOff>511175</xdr:colOff>
      <xdr:row>35</xdr:row>
      <xdr:rowOff>93294</xdr:rowOff>
    </xdr:to>
    <xdr:cxnSp macro="">
      <xdr:nvCxnSpPr>
        <xdr:cNvPr id="63" name="直線コネクタ 62"/>
        <xdr:cNvCxnSpPr/>
      </xdr:nvCxnSpPr>
      <xdr:spPr>
        <a:xfrm>
          <a:off x="3797300" y="6070107"/>
          <a:ext cx="838200" cy="2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104055</xdr:rowOff>
    </xdr:from>
    <xdr:ext cx="599010" cy="259045"/>
    <xdr:sp macro="" textlink="">
      <xdr:nvSpPr>
        <xdr:cNvPr id="64" name="人件費平均値テキスト"/>
        <xdr:cNvSpPr txBox="1"/>
      </xdr:nvSpPr>
      <xdr:spPr>
        <a:xfrm>
          <a:off x="4686300" y="61048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115,876</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125628</xdr:rowOff>
    </xdr:from>
    <xdr:to>
      <xdr:col>6</xdr:col>
      <xdr:colOff>561975</xdr:colOff>
      <xdr:row>36</xdr:row>
      <xdr:rowOff>55778</xdr:rowOff>
    </xdr:to>
    <xdr:sp macro="" textlink="">
      <xdr:nvSpPr>
        <xdr:cNvPr id="65" name="フローチャート : 判断 64"/>
        <xdr:cNvSpPr/>
      </xdr:nvSpPr>
      <xdr:spPr>
        <a:xfrm>
          <a:off x="45847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69357</xdr:rowOff>
    </xdr:from>
    <xdr:to>
      <xdr:col>5</xdr:col>
      <xdr:colOff>358775</xdr:colOff>
      <xdr:row>36</xdr:row>
      <xdr:rowOff>31627</xdr:rowOff>
    </xdr:to>
    <xdr:cxnSp macro="">
      <xdr:nvCxnSpPr>
        <xdr:cNvPr id="66" name="直線コネクタ 65"/>
        <xdr:cNvCxnSpPr/>
      </xdr:nvCxnSpPr>
      <xdr:spPr>
        <a:xfrm flipV="1">
          <a:off x="2908300" y="6070107"/>
          <a:ext cx="889000" cy="133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71559</xdr:rowOff>
    </xdr:from>
    <xdr:to>
      <xdr:col>5</xdr:col>
      <xdr:colOff>409575</xdr:colOff>
      <xdr:row>37</xdr:row>
      <xdr:rowOff>1709</xdr:rowOff>
    </xdr:to>
    <xdr:sp macro="" textlink="">
      <xdr:nvSpPr>
        <xdr:cNvPr id="67" name="フローチャート : 判断 66"/>
        <xdr:cNvSpPr/>
      </xdr:nvSpPr>
      <xdr:spPr>
        <a:xfrm>
          <a:off x="3746500" y="624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164286</xdr:rowOff>
    </xdr:from>
    <xdr:ext cx="599010" cy="259045"/>
    <xdr:sp macro="" textlink="">
      <xdr:nvSpPr>
        <xdr:cNvPr id="68" name="テキスト ボックス 67"/>
        <xdr:cNvSpPr txBox="1"/>
      </xdr:nvSpPr>
      <xdr:spPr>
        <a:xfrm>
          <a:off x="3497794" y="6336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105,093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31627</xdr:rowOff>
    </xdr:from>
    <xdr:to>
      <xdr:col>4</xdr:col>
      <xdr:colOff>155575</xdr:colOff>
      <xdr:row>36</xdr:row>
      <xdr:rowOff>74625</xdr:rowOff>
    </xdr:to>
    <xdr:cxnSp macro="">
      <xdr:nvCxnSpPr>
        <xdr:cNvPr id="69" name="直線コネクタ 68"/>
        <xdr:cNvCxnSpPr/>
      </xdr:nvCxnSpPr>
      <xdr:spPr>
        <a:xfrm flipV="1">
          <a:off x="2019300" y="6203827"/>
          <a:ext cx="889000" cy="42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15966</xdr:rowOff>
    </xdr:from>
    <xdr:to>
      <xdr:col>4</xdr:col>
      <xdr:colOff>206375</xdr:colOff>
      <xdr:row>36</xdr:row>
      <xdr:rowOff>117566</xdr:rowOff>
    </xdr:to>
    <xdr:sp macro="" textlink="">
      <xdr:nvSpPr>
        <xdr:cNvPr id="70" name="フローチャート : 判断 69"/>
        <xdr:cNvSpPr/>
      </xdr:nvSpPr>
      <xdr:spPr>
        <a:xfrm>
          <a:off x="2857500" y="618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108693</xdr:rowOff>
    </xdr:from>
    <xdr:ext cx="599010" cy="259045"/>
    <xdr:sp macro="" textlink="">
      <xdr:nvSpPr>
        <xdr:cNvPr id="71" name="テキスト ボックス 70"/>
        <xdr:cNvSpPr txBox="1"/>
      </xdr:nvSpPr>
      <xdr:spPr>
        <a:xfrm>
          <a:off x="2608794" y="6280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110,200</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171225</xdr:rowOff>
    </xdr:from>
    <xdr:to>
      <xdr:col>2</xdr:col>
      <xdr:colOff>638175</xdr:colOff>
      <xdr:row>36</xdr:row>
      <xdr:rowOff>74625</xdr:rowOff>
    </xdr:to>
    <xdr:cxnSp macro="">
      <xdr:nvCxnSpPr>
        <xdr:cNvPr id="72" name="直線コネクタ 71"/>
        <xdr:cNvCxnSpPr/>
      </xdr:nvCxnSpPr>
      <xdr:spPr>
        <a:xfrm>
          <a:off x="1130300" y="6171975"/>
          <a:ext cx="889000" cy="74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41438</xdr:rowOff>
    </xdr:from>
    <xdr:to>
      <xdr:col>3</xdr:col>
      <xdr:colOff>3175</xdr:colOff>
      <xdr:row>36</xdr:row>
      <xdr:rowOff>143038</xdr:rowOff>
    </xdr:to>
    <xdr:sp macro="" textlink="">
      <xdr:nvSpPr>
        <xdr:cNvPr id="73" name="フローチャート : 判断 72"/>
        <xdr:cNvSpPr/>
      </xdr:nvSpPr>
      <xdr:spPr>
        <a:xfrm>
          <a:off x="1968500" y="6213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134165</xdr:rowOff>
    </xdr:from>
    <xdr:ext cx="599010" cy="259045"/>
    <xdr:sp macro="" textlink="">
      <xdr:nvSpPr>
        <xdr:cNvPr id="74" name="テキスト ボックス 73"/>
        <xdr:cNvSpPr txBox="1"/>
      </xdr:nvSpPr>
      <xdr:spPr>
        <a:xfrm>
          <a:off x="1719794" y="630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107,860</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35342</xdr:rowOff>
    </xdr:from>
    <xdr:to>
      <xdr:col>1</xdr:col>
      <xdr:colOff>485775</xdr:colOff>
      <xdr:row>36</xdr:row>
      <xdr:rowOff>136942</xdr:rowOff>
    </xdr:to>
    <xdr:sp macro="" textlink="">
      <xdr:nvSpPr>
        <xdr:cNvPr id="75" name="フローチャート : 判断 74"/>
        <xdr:cNvSpPr/>
      </xdr:nvSpPr>
      <xdr:spPr>
        <a:xfrm>
          <a:off x="1079500" y="620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128069</xdr:rowOff>
    </xdr:from>
    <xdr:ext cx="599010" cy="259045"/>
    <xdr:sp macro="" textlink="">
      <xdr:nvSpPr>
        <xdr:cNvPr id="76" name="テキスト ボックス 75"/>
        <xdr:cNvSpPr txBox="1"/>
      </xdr:nvSpPr>
      <xdr:spPr>
        <a:xfrm>
          <a:off x="830794" y="630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108,420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42494</xdr:rowOff>
    </xdr:from>
    <xdr:to>
      <xdr:col>6</xdr:col>
      <xdr:colOff>561975</xdr:colOff>
      <xdr:row>35</xdr:row>
      <xdr:rowOff>144094</xdr:rowOff>
    </xdr:to>
    <xdr:sp macro="" textlink="">
      <xdr:nvSpPr>
        <xdr:cNvPr id="82" name="円/楕円 81"/>
        <xdr:cNvSpPr/>
      </xdr:nvSpPr>
      <xdr:spPr>
        <a:xfrm>
          <a:off x="4584700" y="60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34</xdr:row>
      <xdr:rowOff>65371</xdr:rowOff>
    </xdr:from>
    <xdr:ext cx="599010" cy="259045"/>
    <xdr:sp macro="" textlink="">
      <xdr:nvSpPr>
        <xdr:cNvPr id="83" name="人件費該当値テキスト"/>
        <xdr:cNvSpPr txBox="1"/>
      </xdr:nvSpPr>
      <xdr:spPr>
        <a:xfrm>
          <a:off x="4686300" y="5894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123,513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18557</xdr:rowOff>
    </xdr:from>
    <xdr:to>
      <xdr:col>5</xdr:col>
      <xdr:colOff>409575</xdr:colOff>
      <xdr:row>35</xdr:row>
      <xdr:rowOff>120157</xdr:rowOff>
    </xdr:to>
    <xdr:sp macro="" textlink="">
      <xdr:nvSpPr>
        <xdr:cNvPr id="84" name="円/楕円 83"/>
        <xdr:cNvSpPr/>
      </xdr:nvSpPr>
      <xdr:spPr>
        <a:xfrm>
          <a:off x="3746500" y="601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33</xdr:row>
      <xdr:rowOff>136684</xdr:rowOff>
    </xdr:from>
    <xdr:ext cx="599010" cy="259045"/>
    <xdr:sp macro="" textlink="">
      <xdr:nvSpPr>
        <xdr:cNvPr id="85" name="テキスト ボックス 84"/>
        <xdr:cNvSpPr txBox="1"/>
      </xdr:nvSpPr>
      <xdr:spPr>
        <a:xfrm>
          <a:off x="3497794" y="579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125,712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152277</xdr:rowOff>
    </xdr:from>
    <xdr:to>
      <xdr:col>4</xdr:col>
      <xdr:colOff>206375</xdr:colOff>
      <xdr:row>36</xdr:row>
      <xdr:rowOff>82427</xdr:rowOff>
    </xdr:to>
    <xdr:sp macro="" textlink="">
      <xdr:nvSpPr>
        <xdr:cNvPr id="86" name="円/楕円 85"/>
        <xdr:cNvSpPr/>
      </xdr:nvSpPr>
      <xdr:spPr>
        <a:xfrm>
          <a:off x="2857500" y="615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34</xdr:row>
      <xdr:rowOff>98954</xdr:rowOff>
    </xdr:from>
    <xdr:ext cx="599010" cy="259045"/>
    <xdr:sp macro="" textlink="">
      <xdr:nvSpPr>
        <xdr:cNvPr id="87" name="テキスト ボックス 86"/>
        <xdr:cNvSpPr txBox="1"/>
      </xdr:nvSpPr>
      <xdr:spPr>
        <a:xfrm>
          <a:off x="2608794" y="5928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113,428</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23825</xdr:rowOff>
    </xdr:from>
    <xdr:to>
      <xdr:col>3</xdr:col>
      <xdr:colOff>3175</xdr:colOff>
      <xdr:row>36</xdr:row>
      <xdr:rowOff>125425</xdr:rowOff>
    </xdr:to>
    <xdr:sp macro="" textlink="">
      <xdr:nvSpPr>
        <xdr:cNvPr id="88" name="円/楕円 87"/>
        <xdr:cNvSpPr/>
      </xdr:nvSpPr>
      <xdr:spPr>
        <a:xfrm>
          <a:off x="1968500" y="61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34</xdr:row>
      <xdr:rowOff>141952</xdr:rowOff>
    </xdr:from>
    <xdr:ext cx="599010" cy="259045"/>
    <xdr:sp macro="" textlink="">
      <xdr:nvSpPr>
        <xdr:cNvPr id="89" name="テキスト ボックス 88"/>
        <xdr:cNvSpPr txBox="1"/>
      </xdr:nvSpPr>
      <xdr:spPr>
        <a:xfrm>
          <a:off x="1719794" y="597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109,478</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120425</xdr:rowOff>
    </xdr:from>
    <xdr:to>
      <xdr:col>1</xdr:col>
      <xdr:colOff>485775</xdr:colOff>
      <xdr:row>36</xdr:row>
      <xdr:rowOff>50575</xdr:rowOff>
    </xdr:to>
    <xdr:sp macro="" textlink="">
      <xdr:nvSpPr>
        <xdr:cNvPr id="90" name="円/楕円 89"/>
        <xdr:cNvSpPr/>
      </xdr:nvSpPr>
      <xdr:spPr>
        <a:xfrm>
          <a:off x="1079500" y="61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34</xdr:row>
      <xdr:rowOff>67102</xdr:rowOff>
    </xdr:from>
    <xdr:ext cx="599010" cy="259045"/>
    <xdr:sp macro="" textlink="">
      <xdr:nvSpPr>
        <xdr:cNvPr id="91" name="テキスト ボックス 90"/>
        <xdr:cNvSpPr txBox="1"/>
      </xdr:nvSpPr>
      <xdr:spPr>
        <a:xfrm>
          <a:off x="830794" y="589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116,354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64,169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141067</xdr:rowOff>
    </xdr:from>
    <xdr:to>
      <xdr:col>6</xdr:col>
      <xdr:colOff>510540</xdr:colOff>
      <xdr:row>57</xdr:row>
      <xdr:rowOff>43300</xdr:rowOff>
    </xdr:to>
    <xdr:cxnSp macro="">
      <xdr:nvCxnSpPr>
        <xdr:cNvPr id="113" name="直線コネクタ 112"/>
        <xdr:cNvCxnSpPr/>
      </xdr:nvCxnSpPr>
      <xdr:spPr>
        <a:xfrm flipV="1">
          <a:off x="4633595" y="8713567"/>
          <a:ext cx="1270" cy="1102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47127</xdr:rowOff>
    </xdr:from>
    <xdr:ext cx="534377" cy="259045"/>
    <xdr:sp macro="" textlink="">
      <xdr:nvSpPr>
        <xdr:cNvPr id="114" name="物件費最小値テキスト"/>
        <xdr:cNvSpPr txBox="1"/>
      </xdr:nvSpPr>
      <xdr:spPr>
        <a:xfrm>
          <a:off x="4686300" y="981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58,585</a:t>
          </a:r>
          <a:endParaRPr kumimoji="1" lang="ja-JP" altLang="en-US" sz="1000" b="1">
            <a:latin typeface="ＭＳ Ｐゴシック"/>
          </a:endParaRPr>
        </a:p>
      </xdr:txBody>
    </xdr:sp>
    <xdr:clientData/>
  </xdr:oneCellAnchor>
  <xdr:twoCellAnchor>
    <xdr:from>
      <xdr:col>6</xdr:col>
      <xdr:colOff>422275</xdr:colOff>
      <xdr:row>57</xdr:row>
      <xdr:rowOff>43300</xdr:rowOff>
    </xdr:from>
    <xdr:to>
      <xdr:col>6</xdr:col>
      <xdr:colOff>600075</xdr:colOff>
      <xdr:row>57</xdr:row>
      <xdr:rowOff>43300</xdr:rowOff>
    </xdr:to>
    <xdr:cxnSp macro="">
      <xdr:nvCxnSpPr>
        <xdr:cNvPr id="115" name="直線コネクタ 114"/>
        <xdr:cNvCxnSpPr/>
      </xdr:nvCxnSpPr>
      <xdr:spPr>
        <a:xfrm>
          <a:off x="4546600" y="98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87744</xdr:rowOff>
    </xdr:from>
    <xdr:ext cx="599010" cy="259045"/>
    <xdr:sp macro="" textlink="">
      <xdr:nvSpPr>
        <xdr:cNvPr id="116" name="物件費最大値テキスト"/>
        <xdr:cNvSpPr txBox="1"/>
      </xdr:nvSpPr>
      <xdr:spPr>
        <a:xfrm>
          <a:off x="4686300" y="8488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299,701</a:t>
          </a:r>
          <a:endParaRPr kumimoji="1" lang="ja-JP" altLang="en-US" sz="1000" b="1">
            <a:latin typeface="ＭＳ Ｐゴシック"/>
          </a:endParaRPr>
        </a:p>
      </xdr:txBody>
    </xdr:sp>
    <xdr:clientData/>
  </xdr:oneCellAnchor>
  <xdr:twoCellAnchor>
    <xdr:from>
      <xdr:col>6</xdr:col>
      <xdr:colOff>422275</xdr:colOff>
      <xdr:row>50</xdr:row>
      <xdr:rowOff>141067</xdr:rowOff>
    </xdr:from>
    <xdr:to>
      <xdr:col>6</xdr:col>
      <xdr:colOff>600075</xdr:colOff>
      <xdr:row>50</xdr:row>
      <xdr:rowOff>141067</xdr:rowOff>
    </xdr:to>
    <xdr:cxnSp macro="">
      <xdr:nvCxnSpPr>
        <xdr:cNvPr id="117" name="直線コネクタ 116"/>
        <xdr:cNvCxnSpPr/>
      </xdr:nvCxnSpPr>
      <xdr:spPr>
        <a:xfrm>
          <a:off x="4546600" y="871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79573</xdr:rowOff>
    </xdr:from>
    <xdr:to>
      <xdr:col>6</xdr:col>
      <xdr:colOff>511175</xdr:colOff>
      <xdr:row>55</xdr:row>
      <xdr:rowOff>95941</xdr:rowOff>
    </xdr:to>
    <xdr:cxnSp macro="">
      <xdr:nvCxnSpPr>
        <xdr:cNvPr id="118" name="直線コネクタ 117"/>
        <xdr:cNvCxnSpPr/>
      </xdr:nvCxnSpPr>
      <xdr:spPr>
        <a:xfrm>
          <a:off x="3797300" y="9509323"/>
          <a:ext cx="8382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46941</xdr:rowOff>
    </xdr:from>
    <xdr:ext cx="599010" cy="259045"/>
    <xdr:sp macro="" textlink="">
      <xdr:nvSpPr>
        <xdr:cNvPr id="119" name="物件費平均値テキスト"/>
        <xdr:cNvSpPr txBox="1"/>
      </xdr:nvSpPr>
      <xdr:spPr>
        <a:xfrm>
          <a:off x="4686300" y="94766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116,959</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68514</xdr:rowOff>
    </xdr:from>
    <xdr:to>
      <xdr:col>6</xdr:col>
      <xdr:colOff>561975</xdr:colOff>
      <xdr:row>55</xdr:row>
      <xdr:rowOff>170114</xdr:rowOff>
    </xdr:to>
    <xdr:sp macro="" textlink="">
      <xdr:nvSpPr>
        <xdr:cNvPr id="120" name="フローチャート : 判断 119"/>
        <xdr:cNvSpPr/>
      </xdr:nvSpPr>
      <xdr:spPr>
        <a:xfrm>
          <a:off x="45847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79573</xdr:rowOff>
    </xdr:from>
    <xdr:to>
      <xdr:col>5</xdr:col>
      <xdr:colOff>358775</xdr:colOff>
      <xdr:row>55</xdr:row>
      <xdr:rowOff>80145</xdr:rowOff>
    </xdr:to>
    <xdr:cxnSp macro="">
      <xdr:nvCxnSpPr>
        <xdr:cNvPr id="121" name="直線コネクタ 120"/>
        <xdr:cNvCxnSpPr/>
      </xdr:nvCxnSpPr>
      <xdr:spPr>
        <a:xfrm flipV="1">
          <a:off x="2908300" y="950932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92146</xdr:rowOff>
    </xdr:from>
    <xdr:to>
      <xdr:col>5</xdr:col>
      <xdr:colOff>409575</xdr:colOff>
      <xdr:row>56</xdr:row>
      <xdr:rowOff>22296</xdr:rowOff>
    </xdr:to>
    <xdr:sp macro="" textlink="">
      <xdr:nvSpPr>
        <xdr:cNvPr id="122" name="フローチャート : 判断 121"/>
        <xdr:cNvSpPr/>
      </xdr:nvSpPr>
      <xdr:spPr>
        <a:xfrm>
          <a:off x="3746500" y="95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13423</xdr:rowOff>
    </xdr:from>
    <xdr:ext cx="599010" cy="259045"/>
    <xdr:sp macro="" textlink="">
      <xdr:nvSpPr>
        <xdr:cNvPr id="123" name="テキスト ボックス 122"/>
        <xdr:cNvSpPr txBox="1"/>
      </xdr:nvSpPr>
      <xdr:spPr>
        <a:xfrm>
          <a:off x="3497794" y="9614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111,790</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80145</xdr:rowOff>
    </xdr:from>
    <xdr:to>
      <xdr:col>4</xdr:col>
      <xdr:colOff>155575</xdr:colOff>
      <xdr:row>56</xdr:row>
      <xdr:rowOff>58135</xdr:rowOff>
    </xdr:to>
    <xdr:cxnSp macro="">
      <xdr:nvCxnSpPr>
        <xdr:cNvPr id="124" name="直線コネクタ 123"/>
        <xdr:cNvCxnSpPr/>
      </xdr:nvCxnSpPr>
      <xdr:spPr>
        <a:xfrm flipV="1">
          <a:off x="2019300" y="9509895"/>
          <a:ext cx="889000" cy="14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111709</xdr:rowOff>
    </xdr:from>
    <xdr:to>
      <xdr:col>4</xdr:col>
      <xdr:colOff>206375</xdr:colOff>
      <xdr:row>56</xdr:row>
      <xdr:rowOff>41859</xdr:rowOff>
    </xdr:to>
    <xdr:sp macro="" textlink="">
      <xdr:nvSpPr>
        <xdr:cNvPr id="125" name="フローチャート : 判断 124"/>
        <xdr:cNvSpPr/>
      </xdr:nvSpPr>
      <xdr:spPr>
        <a:xfrm>
          <a:off x="2857500" y="95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32986</xdr:rowOff>
    </xdr:from>
    <xdr:ext cx="599010" cy="259045"/>
    <xdr:sp macro="" textlink="">
      <xdr:nvSpPr>
        <xdr:cNvPr id="126" name="テキスト ボックス 125"/>
        <xdr:cNvSpPr txBox="1"/>
      </xdr:nvSpPr>
      <xdr:spPr>
        <a:xfrm>
          <a:off x="2608794" y="963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107,511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48452</xdr:rowOff>
    </xdr:from>
    <xdr:to>
      <xdr:col>2</xdr:col>
      <xdr:colOff>638175</xdr:colOff>
      <xdr:row>56</xdr:row>
      <xdr:rowOff>58135</xdr:rowOff>
    </xdr:to>
    <xdr:cxnSp macro="">
      <xdr:nvCxnSpPr>
        <xdr:cNvPr id="127" name="直線コネクタ 126"/>
        <xdr:cNvCxnSpPr/>
      </xdr:nvCxnSpPr>
      <xdr:spPr>
        <a:xfrm>
          <a:off x="1130300" y="9649652"/>
          <a:ext cx="889000" cy="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170967</xdr:rowOff>
    </xdr:from>
    <xdr:to>
      <xdr:col>3</xdr:col>
      <xdr:colOff>3175</xdr:colOff>
      <xdr:row>56</xdr:row>
      <xdr:rowOff>101117</xdr:rowOff>
    </xdr:to>
    <xdr:sp macro="" textlink="">
      <xdr:nvSpPr>
        <xdr:cNvPr id="128" name="フローチャート : 判断 127"/>
        <xdr:cNvSpPr/>
      </xdr:nvSpPr>
      <xdr:spPr>
        <a:xfrm>
          <a:off x="1968500" y="96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117644</xdr:rowOff>
    </xdr:from>
    <xdr:ext cx="534377" cy="259045"/>
    <xdr:sp macro="" textlink="">
      <xdr:nvSpPr>
        <xdr:cNvPr id="129" name="テキスト ボックス 128"/>
        <xdr:cNvSpPr txBox="1"/>
      </xdr:nvSpPr>
      <xdr:spPr>
        <a:xfrm>
          <a:off x="1752111" y="9375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94,550</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135050</xdr:rowOff>
    </xdr:from>
    <xdr:to>
      <xdr:col>1</xdr:col>
      <xdr:colOff>485775</xdr:colOff>
      <xdr:row>56</xdr:row>
      <xdr:rowOff>65200</xdr:rowOff>
    </xdr:to>
    <xdr:sp macro="" textlink="">
      <xdr:nvSpPr>
        <xdr:cNvPr id="130" name="フローチャート : 判断 129"/>
        <xdr:cNvSpPr/>
      </xdr:nvSpPr>
      <xdr:spPr>
        <a:xfrm>
          <a:off x="1079500" y="95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81727</xdr:rowOff>
    </xdr:from>
    <xdr:ext cx="599010" cy="259045"/>
    <xdr:sp macro="" textlink="">
      <xdr:nvSpPr>
        <xdr:cNvPr id="131" name="テキスト ボックス 130"/>
        <xdr:cNvSpPr txBox="1"/>
      </xdr:nvSpPr>
      <xdr:spPr>
        <a:xfrm>
          <a:off x="830794" y="9340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102,406</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45141</xdr:rowOff>
    </xdr:from>
    <xdr:to>
      <xdr:col>6</xdr:col>
      <xdr:colOff>561975</xdr:colOff>
      <xdr:row>55</xdr:row>
      <xdr:rowOff>146741</xdr:rowOff>
    </xdr:to>
    <xdr:sp macro="" textlink="">
      <xdr:nvSpPr>
        <xdr:cNvPr id="137" name="円/楕円 136"/>
        <xdr:cNvSpPr/>
      </xdr:nvSpPr>
      <xdr:spPr>
        <a:xfrm>
          <a:off x="4584700" y="947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68018</xdr:rowOff>
    </xdr:from>
    <xdr:ext cx="599010" cy="259045"/>
    <xdr:sp macro="" textlink="">
      <xdr:nvSpPr>
        <xdr:cNvPr id="138" name="物件費該当値テキスト"/>
        <xdr:cNvSpPr txBox="1"/>
      </xdr:nvSpPr>
      <xdr:spPr>
        <a:xfrm>
          <a:off x="4686300" y="932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122,071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28773</xdr:rowOff>
    </xdr:from>
    <xdr:to>
      <xdr:col>5</xdr:col>
      <xdr:colOff>409575</xdr:colOff>
      <xdr:row>55</xdr:row>
      <xdr:rowOff>130373</xdr:rowOff>
    </xdr:to>
    <xdr:sp macro="" textlink="">
      <xdr:nvSpPr>
        <xdr:cNvPr id="139" name="円/楕円 138"/>
        <xdr:cNvSpPr/>
      </xdr:nvSpPr>
      <xdr:spPr>
        <a:xfrm>
          <a:off x="3746500" y="94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146900</xdr:rowOff>
    </xdr:from>
    <xdr:ext cx="599010" cy="259045"/>
    <xdr:sp macro="" textlink="">
      <xdr:nvSpPr>
        <xdr:cNvPr id="140" name="テキスト ボックス 139"/>
        <xdr:cNvSpPr txBox="1"/>
      </xdr:nvSpPr>
      <xdr:spPr>
        <a:xfrm>
          <a:off x="3497794" y="923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125,651</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29345</xdr:rowOff>
    </xdr:from>
    <xdr:to>
      <xdr:col>4</xdr:col>
      <xdr:colOff>206375</xdr:colOff>
      <xdr:row>55</xdr:row>
      <xdr:rowOff>130945</xdr:rowOff>
    </xdr:to>
    <xdr:sp macro="" textlink="">
      <xdr:nvSpPr>
        <xdr:cNvPr id="141" name="円/楕円 140"/>
        <xdr:cNvSpPr/>
      </xdr:nvSpPr>
      <xdr:spPr>
        <a:xfrm>
          <a:off x="2857500" y="945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53</xdr:row>
      <xdr:rowOff>147472</xdr:rowOff>
    </xdr:from>
    <xdr:ext cx="599010" cy="259045"/>
    <xdr:sp macro="" textlink="">
      <xdr:nvSpPr>
        <xdr:cNvPr id="142" name="テキスト ボックス 141"/>
        <xdr:cNvSpPr txBox="1"/>
      </xdr:nvSpPr>
      <xdr:spPr>
        <a:xfrm>
          <a:off x="2608794" y="9234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125,526</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7335</xdr:rowOff>
    </xdr:from>
    <xdr:to>
      <xdr:col>3</xdr:col>
      <xdr:colOff>3175</xdr:colOff>
      <xdr:row>56</xdr:row>
      <xdr:rowOff>108935</xdr:rowOff>
    </xdr:to>
    <xdr:sp macro="" textlink="">
      <xdr:nvSpPr>
        <xdr:cNvPr id="143" name="円/楕円 142"/>
        <xdr:cNvSpPr/>
      </xdr:nvSpPr>
      <xdr:spPr>
        <a:xfrm>
          <a:off x="1968500" y="960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100062</xdr:rowOff>
    </xdr:from>
    <xdr:ext cx="534377" cy="259045"/>
    <xdr:sp macro="" textlink="">
      <xdr:nvSpPr>
        <xdr:cNvPr id="144" name="テキスト ボックス 143"/>
        <xdr:cNvSpPr txBox="1"/>
      </xdr:nvSpPr>
      <xdr:spPr>
        <a:xfrm>
          <a:off x="1752111" y="97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92,840</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169102</xdr:rowOff>
    </xdr:from>
    <xdr:to>
      <xdr:col>1</xdr:col>
      <xdr:colOff>485775</xdr:colOff>
      <xdr:row>56</xdr:row>
      <xdr:rowOff>99252</xdr:rowOff>
    </xdr:to>
    <xdr:sp macro="" textlink="">
      <xdr:nvSpPr>
        <xdr:cNvPr id="145" name="円/楕円 144"/>
        <xdr:cNvSpPr/>
      </xdr:nvSpPr>
      <xdr:spPr>
        <a:xfrm>
          <a:off x="1079500" y="959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90379</xdr:rowOff>
    </xdr:from>
    <xdr:ext cx="534377" cy="259045"/>
    <xdr:sp macro="" textlink="">
      <xdr:nvSpPr>
        <xdr:cNvPr id="146" name="テキスト ボックス 145"/>
        <xdr:cNvSpPr txBox="1"/>
      </xdr:nvSpPr>
      <xdr:spPr>
        <a:xfrm>
          <a:off x="863111" y="969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94,958</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13,315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52669</xdr:rowOff>
    </xdr:from>
    <xdr:to>
      <xdr:col>6</xdr:col>
      <xdr:colOff>510540</xdr:colOff>
      <xdr:row>79</xdr:row>
      <xdr:rowOff>97540</xdr:rowOff>
    </xdr:to>
    <xdr:cxnSp macro="">
      <xdr:nvCxnSpPr>
        <xdr:cNvPr id="172" name="直線コネクタ 171"/>
        <xdr:cNvCxnSpPr/>
      </xdr:nvCxnSpPr>
      <xdr:spPr>
        <a:xfrm flipV="1">
          <a:off x="4633595" y="12054169"/>
          <a:ext cx="1270" cy="1587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101367</xdr:rowOff>
    </xdr:from>
    <xdr:ext cx="313932" cy="259045"/>
    <xdr:sp macro="" textlink="">
      <xdr:nvSpPr>
        <xdr:cNvPr id="173" name="維持補修費最小値テキスト"/>
        <xdr:cNvSpPr txBox="1"/>
      </xdr:nvSpPr>
      <xdr:spPr>
        <a:xfrm>
          <a:off x="4686300" y="136459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a:t>
          </a:r>
          <a:endParaRPr kumimoji="1" lang="ja-JP" altLang="en-US" sz="1000" b="1">
            <a:latin typeface="ＭＳ Ｐゴシック"/>
          </a:endParaRPr>
        </a:p>
      </xdr:txBody>
    </xdr:sp>
    <xdr:clientData/>
  </xdr:oneCellAnchor>
  <xdr:twoCellAnchor>
    <xdr:from>
      <xdr:col>6</xdr:col>
      <xdr:colOff>422275</xdr:colOff>
      <xdr:row>79</xdr:row>
      <xdr:rowOff>97540</xdr:rowOff>
    </xdr:from>
    <xdr:to>
      <xdr:col>6</xdr:col>
      <xdr:colOff>600075</xdr:colOff>
      <xdr:row>79</xdr:row>
      <xdr:rowOff>97540</xdr:rowOff>
    </xdr:to>
    <xdr:cxnSp macro="">
      <xdr:nvCxnSpPr>
        <xdr:cNvPr id="174" name="直線コネクタ 173"/>
        <xdr:cNvCxnSpPr/>
      </xdr:nvCxnSpPr>
      <xdr:spPr>
        <a:xfrm>
          <a:off x="4546600" y="1364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170796</xdr:rowOff>
    </xdr:from>
    <xdr:ext cx="534377" cy="259045"/>
    <xdr:sp macro="" textlink="">
      <xdr:nvSpPr>
        <xdr:cNvPr id="175" name="維持補修費最大値テキスト"/>
        <xdr:cNvSpPr txBox="1"/>
      </xdr:nvSpPr>
      <xdr:spPr>
        <a:xfrm>
          <a:off x="4686300" y="118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48,665</a:t>
          </a:r>
          <a:endParaRPr kumimoji="1" lang="ja-JP" altLang="en-US" sz="1000" b="1">
            <a:latin typeface="ＭＳ Ｐゴシック"/>
          </a:endParaRPr>
        </a:p>
      </xdr:txBody>
    </xdr:sp>
    <xdr:clientData/>
  </xdr:oneCellAnchor>
  <xdr:twoCellAnchor>
    <xdr:from>
      <xdr:col>6</xdr:col>
      <xdr:colOff>422275</xdr:colOff>
      <xdr:row>70</xdr:row>
      <xdr:rowOff>52669</xdr:rowOff>
    </xdr:from>
    <xdr:to>
      <xdr:col>6</xdr:col>
      <xdr:colOff>600075</xdr:colOff>
      <xdr:row>70</xdr:row>
      <xdr:rowOff>52669</xdr:rowOff>
    </xdr:to>
    <xdr:cxnSp macro="">
      <xdr:nvCxnSpPr>
        <xdr:cNvPr id="176" name="直線コネクタ 175"/>
        <xdr:cNvCxnSpPr/>
      </xdr:nvCxnSpPr>
      <xdr:spPr>
        <a:xfrm>
          <a:off x="4546600" y="12054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73</xdr:row>
      <xdr:rowOff>124188</xdr:rowOff>
    </xdr:from>
    <xdr:to>
      <xdr:col>6</xdr:col>
      <xdr:colOff>511175</xdr:colOff>
      <xdr:row>74</xdr:row>
      <xdr:rowOff>88298</xdr:rowOff>
    </xdr:to>
    <xdr:cxnSp macro="">
      <xdr:nvCxnSpPr>
        <xdr:cNvPr id="177" name="直線コネクタ 176"/>
        <xdr:cNvCxnSpPr/>
      </xdr:nvCxnSpPr>
      <xdr:spPr>
        <a:xfrm flipV="1">
          <a:off x="3797300" y="12640038"/>
          <a:ext cx="838200" cy="1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64518</xdr:rowOff>
    </xdr:from>
    <xdr:ext cx="469744" cy="259045"/>
    <xdr:sp macro="" textlink="">
      <xdr:nvSpPr>
        <xdr:cNvPr id="178" name="維持補修費平均値テキスト"/>
        <xdr:cNvSpPr txBox="1"/>
      </xdr:nvSpPr>
      <xdr:spPr>
        <a:xfrm>
          <a:off x="4686300" y="132661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9,336</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86091</xdr:rowOff>
    </xdr:from>
    <xdr:to>
      <xdr:col>6</xdr:col>
      <xdr:colOff>561975</xdr:colOff>
      <xdr:row>78</xdr:row>
      <xdr:rowOff>16241</xdr:rowOff>
    </xdr:to>
    <xdr:sp macro="" textlink="">
      <xdr:nvSpPr>
        <xdr:cNvPr id="179" name="フローチャート : 判断 178"/>
        <xdr:cNvSpPr/>
      </xdr:nvSpPr>
      <xdr:spPr>
        <a:xfrm>
          <a:off x="4584700" y="1328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74</xdr:row>
      <xdr:rowOff>71447</xdr:rowOff>
    </xdr:from>
    <xdr:to>
      <xdr:col>5</xdr:col>
      <xdr:colOff>358775</xdr:colOff>
      <xdr:row>74</xdr:row>
      <xdr:rowOff>88298</xdr:rowOff>
    </xdr:to>
    <xdr:cxnSp macro="">
      <xdr:nvCxnSpPr>
        <xdr:cNvPr id="180" name="直線コネクタ 179"/>
        <xdr:cNvCxnSpPr/>
      </xdr:nvCxnSpPr>
      <xdr:spPr>
        <a:xfrm>
          <a:off x="2908300" y="12758747"/>
          <a:ext cx="889000" cy="16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123549</xdr:rowOff>
    </xdr:from>
    <xdr:to>
      <xdr:col>5</xdr:col>
      <xdr:colOff>409575</xdr:colOff>
      <xdr:row>78</xdr:row>
      <xdr:rowOff>53699</xdr:rowOff>
    </xdr:to>
    <xdr:sp macro="" textlink="">
      <xdr:nvSpPr>
        <xdr:cNvPr id="181" name="フローチャート : 判断 180"/>
        <xdr:cNvSpPr/>
      </xdr:nvSpPr>
      <xdr:spPr>
        <a:xfrm>
          <a:off x="3746500" y="1332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44826</xdr:rowOff>
    </xdr:from>
    <xdr:ext cx="469744" cy="259045"/>
    <xdr:sp macro="" textlink="">
      <xdr:nvSpPr>
        <xdr:cNvPr id="182" name="テキスト ボックス 181"/>
        <xdr:cNvSpPr txBox="1"/>
      </xdr:nvSpPr>
      <xdr:spPr>
        <a:xfrm>
          <a:off x="3562427" y="1341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8,189</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71447</xdr:rowOff>
    </xdr:from>
    <xdr:to>
      <xdr:col>4</xdr:col>
      <xdr:colOff>155575</xdr:colOff>
      <xdr:row>75</xdr:row>
      <xdr:rowOff>18869</xdr:rowOff>
    </xdr:to>
    <xdr:cxnSp macro="">
      <xdr:nvCxnSpPr>
        <xdr:cNvPr id="183" name="直線コネクタ 182"/>
        <xdr:cNvCxnSpPr/>
      </xdr:nvCxnSpPr>
      <xdr:spPr>
        <a:xfrm flipV="1">
          <a:off x="2019300" y="12758747"/>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137331</xdr:rowOff>
    </xdr:from>
    <xdr:to>
      <xdr:col>4</xdr:col>
      <xdr:colOff>206375</xdr:colOff>
      <xdr:row>78</xdr:row>
      <xdr:rowOff>67481</xdr:rowOff>
    </xdr:to>
    <xdr:sp macro="" textlink="">
      <xdr:nvSpPr>
        <xdr:cNvPr id="184" name="フローチャート : 判断 183"/>
        <xdr:cNvSpPr/>
      </xdr:nvSpPr>
      <xdr:spPr>
        <a:xfrm>
          <a:off x="2857500" y="1333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58608</xdr:rowOff>
    </xdr:from>
    <xdr:ext cx="469744" cy="259045"/>
    <xdr:sp macro="" textlink="">
      <xdr:nvSpPr>
        <xdr:cNvPr id="185" name="テキスト ボックス 184"/>
        <xdr:cNvSpPr txBox="1"/>
      </xdr:nvSpPr>
      <xdr:spPr>
        <a:xfrm>
          <a:off x="2673427" y="1343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18869</xdr:rowOff>
    </xdr:from>
    <xdr:to>
      <xdr:col>2</xdr:col>
      <xdr:colOff>638175</xdr:colOff>
      <xdr:row>75</xdr:row>
      <xdr:rowOff>129054</xdr:rowOff>
    </xdr:to>
    <xdr:cxnSp macro="">
      <xdr:nvCxnSpPr>
        <xdr:cNvPr id="186" name="直線コネクタ 185"/>
        <xdr:cNvCxnSpPr/>
      </xdr:nvCxnSpPr>
      <xdr:spPr>
        <a:xfrm flipV="1">
          <a:off x="1130300" y="12877619"/>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156239</xdr:rowOff>
    </xdr:from>
    <xdr:to>
      <xdr:col>3</xdr:col>
      <xdr:colOff>3175</xdr:colOff>
      <xdr:row>78</xdr:row>
      <xdr:rowOff>86389</xdr:rowOff>
    </xdr:to>
    <xdr:sp macro="" textlink="">
      <xdr:nvSpPr>
        <xdr:cNvPr id="187" name="フローチャート : 判断 186"/>
        <xdr:cNvSpPr/>
      </xdr:nvSpPr>
      <xdr:spPr>
        <a:xfrm>
          <a:off x="1968500" y="1335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77516</xdr:rowOff>
    </xdr:from>
    <xdr:ext cx="469744" cy="259045"/>
    <xdr:sp macro="" textlink="">
      <xdr:nvSpPr>
        <xdr:cNvPr id="188" name="テキスト ボックス 187"/>
        <xdr:cNvSpPr txBox="1"/>
      </xdr:nvSpPr>
      <xdr:spPr>
        <a:xfrm>
          <a:off x="1784427" y="1345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7,188</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155946</xdr:rowOff>
    </xdr:from>
    <xdr:to>
      <xdr:col>1</xdr:col>
      <xdr:colOff>485775</xdr:colOff>
      <xdr:row>78</xdr:row>
      <xdr:rowOff>86096</xdr:rowOff>
    </xdr:to>
    <xdr:sp macro="" textlink="">
      <xdr:nvSpPr>
        <xdr:cNvPr id="189" name="フローチャート : 判断 188"/>
        <xdr:cNvSpPr/>
      </xdr:nvSpPr>
      <xdr:spPr>
        <a:xfrm>
          <a:off x="1079500" y="133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77223</xdr:rowOff>
    </xdr:from>
    <xdr:ext cx="469744" cy="259045"/>
    <xdr:sp macro="" textlink="">
      <xdr:nvSpPr>
        <xdr:cNvPr id="190" name="テキスト ボックス 189"/>
        <xdr:cNvSpPr txBox="1"/>
      </xdr:nvSpPr>
      <xdr:spPr>
        <a:xfrm>
          <a:off x="895427" y="1345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7,197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73</xdr:row>
      <xdr:rowOff>73388</xdr:rowOff>
    </xdr:from>
    <xdr:to>
      <xdr:col>6</xdr:col>
      <xdr:colOff>561975</xdr:colOff>
      <xdr:row>74</xdr:row>
      <xdr:rowOff>3538</xdr:rowOff>
    </xdr:to>
    <xdr:sp macro="" textlink="">
      <xdr:nvSpPr>
        <xdr:cNvPr id="196" name="円/楕円 195"/>
        <xdr:cNvSpPr/>
      </xdr:nvSpPr>
      <xdr:spPr>
        <a:xfrm>
          <a:off x="4584700" y="1258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96265</xdr:rowOff>
    </xdr:from>
    <xdr:ext cx="534377" cy="259045"/>
    <xdr:sp macro="" textlink="">
      <xdr:nvSpPr>
        <xdr:cNvPr id="197" name="維持補修費該当値テキスト"/>
        <xdr:cNvSpPr txBox="1"/>
      </xdr:nvSpPr>
      <xdr:spPr>
        <a:xfrm>
          <a:off x="4686300" y="12440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30,725</a:t>
          </a:r>
          <a:endParaRPr kumimoji="1" lang="ja-JP" altLang="en-US" sz="1000" b="1">
            <a:solidFill>
              <a:srgbClr val="FF0000"/>
            </a:solidFill>
            <a:latin typeface="ＭＳ Ｐゴシック"/>
          </a:endParaRPr>
        </a:p>
      </xdr:txBody>
    </xdr:sp>
    <xdr:clientData/>
  </xdr:oneCellAnchor>
  <xdr:twoCellAnchor>
    <xdr:from>
      <xdr:col>5</xdr:col>
      <xdr:colOff>307975</xdr:colOff>
      <xdr:row>74</xdr:row>
      <xdr:rowOff>37498</xdr:rowOff>
    </xdr:from>
    <xdr:to>
      <xdr:col>5</xdr:col>
      <xdr:colOff>409575</xdr:colOff>
      <xdr:row>74</xdr:row>
      <xdr:rowOff>139098</xdr:rowOff>
    </xdr:to>
    <xdr:sp macro="" textlink="">
      <xdr:nvSpPr>
        <xdr:cNvPr id="198" name="円/楕円 197"/>
        <xdr:cNvSpPr/>
      </xdr:nvSpPr>
      <xdr:spPr>
        <a:xfrm>
          <a:off x="3746500" y="1272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72</xdr:row>
      <xdr:rowOff>155625</xdr:rowOff>
    </xdr:from>
    <xdr:ext cx="534377" cy="259045"/>
    <xdr:sp macro="" textlink="">
      <xdr:nvSpPr>
        <xdr:cNvPr id="199" name="テキスト ボックス 198"/>
        <xdr:cNvSpPr txBox="1"/>
      </xdr:nvSpPr>
      <xdr:spPr>
        <a:xfrm>
          <a:off x="3530111" y="1250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26,574</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20647</xdr:rowOff>
    </xdr:from>
    <xdr:to>
      <xdr:col>4</xdr:col>
      <xdr:colOff>206375</xdr:colOff>
      <xdr:row>74</xdr:row>
      <xdr:rowOff>122247</xdr:rowOff>
    </xdr:to>
    <xdr:sp macro="" textlink="">
      <xdr:nvSpPr>
        <xdr:cNvPr id="200" name="円/楕円 199"/>
        <xdr:cNvSpPr/>
      </xdr:nvSpPr>
      <xdr:spPr>
        <a:xfrm>
          <a:off x="2857500" y="127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72</xdr:row>
      <xdr:rowOff>138774</xdr:rowOff>
    </xdr:from>
    <xdr:ext cx="534377" cy="259045"/>
    <xdr:sp macro="" textlink="">
      <xdr:nvSpPr>
        <xdr:cNvPr id="201" name="テキスト ボックス 200"/>
        <xdr:cNvSpPr txBox="1"/>
      </xdr:nvSpPr>
      <xdr:spPr>
        <a:xfrm>
          <a:off x="2641111" y="12483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27,090</a:t>
          </a:r>
          <a:endParaRPr kumimoji="1" lang="ja-JP" altLang="en-US" sz="1000" b="1">
            <a:solidFill>
              <a:srgbClr val="FF0000"/>
            </a:solidFill>
            <a:latin typeface="ＭＳ Ｐゴシック"/>
          </a:endParaRPr>
        </a:p>
      </xdr:txBody>
    </xdr:sp>
    <xdr:clientData/>
  </xdr:oneCellAnchor>
  <xdr:twoCellAnchor>
    <xdr:from>
      <xdr:col>2</xdr:col>
      <xdr:colOff>587375</xdr:colOff>
      <xdr:row>74</xdr:row>
      <xdr:rowOff>139519</xdr:rowOff>
    </xdr:from>
    <xdr:to>
      <xdr:col>3</xdr:col>
      <xdr:colOff>3175</xdr:colOff>
      <xdr:row>75</xdr:row>
      <xdr:rowOff>69669</xdr:rowOff>
    </xdr:to>
    <xdr:sp macro="" textlink="">
      <xdr:nvSpPr>
        <xdr:cNvPr id="202" name="円/楕円 201"/>
        <xdr:cNvSpPr/>
      </xdr:nvSpPr>
      <xdr:spPr>
        <a:xfrm>
          <a:off x="1968500" y="1282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73</xdr:row>
      <xdr:rowOff>86196</xdr:rowOff>
    </xdr:from>
    <xdr:ext cx="534377" cy="259045"/>
    <xdr:sp macro="" textlink="">
      <xdr:nvSpPr>
        <xdr:cNvPr id="203" name="テキスト ボックス 202"/>
        <xdr:cNvSpPr txBox="1"/>
      </xdr:nvSpPr>
      <xdr:spPr>
        <a:xfrm>
          <a:off x="1752111" y="12602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23,450</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78254</xdr:rowOff>
    </xdr:from>
    <xdr:to>
      <xdr:col>1</xdr:col>
      <xdr:colOff>485775</xdr:colOff>
      <xdr:row>76</xdr:row>
      <xdr:rowOff>8404</xdr:rowOff>
    </xdr:to>
    <xdr:sp macro="" textlink="">
      <xdr:nvSpPr>
        <xdr:cNvPr id="204" name="円/楕円 203"/>
        <xdr:cNvSpPr/>
      </xdr:nvSpPr>
      <xdr:spPr>
        <a:xfrm>
          <a:off x="1079500" y="129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74</xdr:row>
      <xdr:rowOff>24931</xdr:rowOff>
    </xdr:from>
    <xdr:ext cx="534377" cy="259045"/>
    <xdr:sp macro="" textlink="">
      <xdr:nvSpPr>
        <xdr:cNvPr id="205" name="テキスト ボックス 204"/>
        <xdr:cNvSpPr txBox="1"/>
      </xdr:nvSpPr>
      <xdr:spPr>
        <a:xfrm>
          <a:off x="863111" y="12712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20,076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96,812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134404</xdr:rowOff>
    </xdr:from>
    <xdr:to>
      <xdr:col>6</xdr:col>
      <xdr:colOff>510540</xdr:colOff>
      <xdr:row>99</xdr:row>
      <xdr:rowOff>135985</xdr:rowOff>
    </xdr:to>
    <xdr:cxnSp macro="">
      <xdr:nvCxnSpPr>
        <xdr:cNvPr id="230" name="直線コネクタ 229"/>
        <xdr:cNvCxnSpPr/>
      </xdr:nvCxnSpPr>
      <xdr:spPr>
        <a:xfrm flipV="1">
          <a:off x="4633595" y="15564904"/>
          <a:ext cx="1270" cy="1544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139812</xdr:rowOff>
    </xdr:from>
    <xdr:ext cx="534377" cy="259045"/>
    <xdr:sp macro="" textlink="">
      <xdr:nvSpPr>
        <xdr:cNvPr id="231" name="扶助費最小値テキスト"/>
        <xdr:cNvSpPr txBox="1"/>
      </xdr:nvSpPr>
      <xdr:spPr>
        <a:xfrm>
          <a:off x="4686300" y="171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35,195</a:t>
          </a:r>
          <a:endParaRPr kumimoji="1" lang="ja-JP" altLang="en-US" sz="1000" b="1">
            <a:latin typeface="ＭＳ Ｐゴシック"/>
          </a:endParaRPr>
        </a:p>
      </xdr:txBody>
    </xdr:sp>
    <xdr:clientData/>
  </xdr:oneCellAnchor>
  <xdr:twoCellAnchor>
    <xdr:from>
      <xdr:col>6</xdr:col>
      <xdr:colOff>422275</xdr:colOff>
      <xdr:row>99</xdr:row>
      <xdr:rowOff>135985</xdr:rowOff>
    </xdr:from>
    <xdr:to>
      <xdr:col>6</xdr:col>
      <xdr:colOff>600075</xdr:colOff>
      <xdr:row>99</xdr:row>
      <xdr:rowOff>135985</xdr:rowOff>
    </xdr:to>
    <xdr:cxnSp macro="">
      <xdr:nvCxnSpPr>
        <xdr:cNvPr id="232" name="直線コネクタ 231"/>
        <xdr:cNvCxnSpPr/>
      </xdr:nvCxnSpPr>
      <xdr:spPr>
        <a:xfrm>
          <a:off x="4546600" y="17109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81081</xdr:rowOff>
    </xdr:from>
    <xdr:ext cx="599010" cy="259045"/>
    <xdr:sp macro="" textlink="">
      <xdr:nvSpPr>
        <xdr:cNvPr id="233" name="扶助費最大値テキスト"/>
        <xdr:cNvSpPr txBox="1"/>
      </xdr:nvSpPr>
      <xdr:spPr>
        <a:xfrm>
          <a:off x="4686300" y="1534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116,278</a:t>
          </a:r>
          <a:endParaRPr kumimoji="1" lang="ja-JP" altLang="en-US" sz="1000" b="1">
            <a:latin typeface="ＭＳ Ｐゴシック"/>
          </a:endParaRPr>
        </a:p>
      </xdr:txBody>
    </xdr:sp>
    <xdr:clientData/>
  </xdr:oneCellAnchor>
  <xdr:twoCellAnchor>
    <xdr:from>
      <xdr:col>6</xdr:col>
      <xdr:colOff>422275</xdr:colOff>
      <xdr:row>90</xdr:row>
      <xdr:rowOff>134404</xdr:rowOff>
    </xdr:from>
    <xdr:to>
      <xdr:col>6</xdr:col>
      <xdr:colOff>600075</xdr:colOff>
      <xdr:row>90</xdr:row>
      <xdr:rowOff>134404</xdr:rowOff>
    </xdr:to>
    <xdr:cxnSp macro="">
      <xdr:nvCxnSpPr>
        <xdr:cNvPr id="234" name="直線コネクタ 233"/>
        <xdr:cNvCxnSpPr/>
      </xdr:nvCxnSpPr>
      <xdr:spPr>
        <a:xfrm>
          <a:off x="4546600" y="1556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149377</xdr:rowOff>
    </xdr:from>
    <xdr:to>
      <xdr:col>6</xdr:col>
      <xdr:colOff>511175</xdr:colOff>
      <xdr:row>95</xdr:row>
      <xdr:rowOff>146538</xdr:rowOff>
    </xdr:to>
    <xdr:cxnSp macro="">
      <xdr:nvCxnSpPr>
        <xdr:cNvPr id="235" name="直線コネクタ 234"/>
        <xdr:cNvCxnSpPr/>
      </xdr:nvCxnSpPr>
      <xdr:spPr>
        <a:xfrm flipV="1">
          <a:off x="3797300" y="16265677"/>
          <a:ext cx="838200" cy="168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142822</xdr:rowOff>
    </xdr:from>
    <xdr:ext cx="534377" cy="259045"/>
    <xdr:sp macro="" textlink="">
      <xdr:nvSpPr>
        <xdr:cNvPr id="236" name="扶助費平均値テキスト"/>
        <xdr:cNvSpPr txBox="1"/>
      </xdr:nvSpPr>
      <xdr:spPr>
        <a:xfrm>
          <a:off x="4686300" y="16430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67,037</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164395</xdr:rowOff>
    </xdr:from>
    <xdr:to>
      <xdr:col>6</xdr:col>
      <xdr:colOff>561975</xdr:colOff>
      <xdr:row>96</xdr:row>
      <xdr:rowOff>94545</xdr:rowOff>
    </xdr:to>
    <xdr:sp macro="" textlink="">
      <xdr:nvSpPr>
        <xdr:cNvPr id="237" name="フローチャート : 判断 236"/>
        <xdr:cNvSpPr/>
      </xdr:nvSpPr>
      <xdr:spPr>
        <a:xfrm>
          <a:off x="4584700" y="16452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146538</xdr:rowOff>
    </xdr:from>
    <xdr:to>
      <xdr:col>5</xdr:col>
      <xdr:colOff>358775</xdr:colOff>
      <xdr:row>96</xdr:row>
      <xdr:rowOff>5835</xdr:rowOff>
    </xdr:to>
    <xdr:cxnSp macro="">
      <xdr:nvCxnSpPr>
        <xdr:cNvPr id="238" name="直線コネクタ 237"/>
        <xdr:cNvCxnSpPr/>
      </xdr:nvCxnSpPr>
      <xdr:spPr>
        <a:xfrm flipV="1">
          <a:off x="2908300" y="16434288"/>
          <a:ext cx="889000" cy="30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53505</xdr:rowOff>
    </xdr:from>
    <xdr:to>
      <xdr:col>5</xdr:col>
      <xdr:colOff>409575</xdr:colOff>
      <xdr:row>97</xdr:row>
      <xdr:rowOff>155105</xdr:rowOff>
    </xdr:to>
    <xdr:sp macro="" textlink="">
      <xdr:nvSpPr>
        <xdr:cNvPr id="239" name="フローチャート : 判断 238"/>
        <xdr:cNvSpPr/>
      </xdr:nvSpPr>
      <xdr:spPr>
        <a:xfrm>
          <a:off x="3746500" y="1668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146232</xdr:rowOff>
    </xdr:from>
    <xdr:ext cx="534377" cy="259045"/>
    <xdr:sp macro="" textlink="">
      <xdr:nvSpPr>
        <xdr:cNvPr id="240" name="テキスト ボックス 239"/>
        <xdr:cNvSpPr txBox="1"/>
      </xdr:nvSpPr>
      <xdr:spPr>
        <a:xfrm>
          <a:off x="3530111" y="167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54,858</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5835</xdr:rowOff>
    </xdr:from>
    <xdr:to>
      <xdr:col>4</xdr:col>
      <xdr:colOff>155575</xdr:colOff>
      <xdr:row>96</xdr:row>
      <xdr:rowOff>110134</xdr:rowOff>
    </xdr:to>
    <xdr:cxnSp macro="">
      <xdr:nvCxnSpPr>
        <xdr:cNvPr id="241" name="直線コネクタ 240"/>
        <xdr:cNvCxnSpPr/>
      </xdr:nvCxnSpPr>
      <xdr:spPr>
        <a:xfrm flipV="1">
          <a:off x="2019300" y="16465035"/>
          <a:ext cx="889000" cy="1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168796</xdr:rowOff>
    </xdr:from>
    <xdr:to>
      <xdr:col>4</xdr:col>
      <xdr:colOff>206375</xdr:colOff>
      <xdr:row>97</xdr:row>
      <xdr:rowOff>98946</xdr:rowOff>
    </xdr:to>
    <xdr:sp macro="" textlink="">
      <xdr:nvSpPr>
        <xdr:cNvPr id="242" name="フローチャート : 判断 241"/>
        <xdr:cNvSpPr/>
      </xdr:nvSpPr>
      <xdr:spPr>
        <a:xfrm>
          <a:off x="2857500" y="166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90073</xdr:rowOff>
    </xdr:from>
    <xdr:ext cx="534377" cy="259045"/>
    <xdr:sp macro="" textlink="">
      <xdr:nvSpPr>
        <xdr:cNvPr id="243" name="テキスト ボックス 242"/>
        <xdr:cNvSpPr txBox="1"/>
      </xdr:nvSpPr>
      <xdr:spPr>
        <a:xfrm>
          <a:off x="2641111" y="167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99543</xdr:rowOff>
    </xdr:from>
    <xdr:to>
      <xdr:col>2</xdr:col>
      <xdr:colOff>638175</xdr:colOff>
      <xdr:row>96</xdr:row>
      <xdr:rowOff>110134</xdr:rowOff>
    </xdr:to>
    <xdr:cxnSp macro="">
      <xdr:nvCxnSpPr>
        <xdr:cNvPr id="244" name="直線コネクタ 243"/>
        <xdr:cNvCxnSpPr/>
      </xdr:nvCxnSpPr>
      <xdr:spPr>
        <a:xfrm>
          <a:off x="1130300" y="16558743"/>
          <a:ext cx="889000" cy="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81890</xdr:rowOff>
    </xdr:from>
    <xdr:to>
      <xdr:col>3</xdr:col>
      <xdr:colOff>3175</xdr:colOff>
      <xdr:row>98</xdr:row>
      <xdr:rowOff>12040</xdr:rowOff>
    </xdr:to>
    <xdr:sp macro="" textlink="">
      <xdr:nvSpPr>
        <xdr:cNvPr id="245" name="フローチャート : 判断 244"/>
        <xdr:cNvSpPr/>
      </xdr:nvSpPr>
      <xdr:spPr>
        <a:xfrm>
          <a:off x="1968500" y="167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3167</xdr:rowOff>
    </xdr:from>
    <xdr:ext cx="534377" cy="259045"/>
    <xdr:sp macro="" textlink="">
      <xdr:nvSpPr>
        <xdr:cNvPr id="246" name="テキスト ボックス 245"/>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53,368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116542</xdr:rowOff>
    </xdr:from>
    <xdr:to>
      <xdr:col>1</xdr:col>
      <xdr:colOff>485775</xdr:colOff>
      <xdr:row>98</xdr:row>
      <xdr:rowOff>46692</xdr:rowOff>
    </xdr:to>
    <xdr:sp macro="" textlink="">
      <xdr:nvSpPr>
        <xdr:cNvPr id="247" name="フローチャート : 判断 246"/>
        <xdr:cNvSpPr/>
      </xdr:nvSpPr>
      <xdr:spPr>
        <a:xfrm>
          <a:off x="1079500" y="167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37819</xdr:rowOff>
    </xdr:from>
    <xdr:ext cx="534377" cy="259045"/>
    <xdr:sp macro="" textlink="">
      <xdr:nvSpPr>
        <xdr:cNvPr id="248" name="テキスト ボックス 247"/>
        <xdr:cNvSpPr txBox="1"/>
      </xdr:nvSpPr>
      <xdr:spPr>
        <a:xfrm>
          <a:off x="863111" y="1683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51,549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98577</xdr:rowOff>
    </xdr:from>
    <xdr:to>
      <xdr:col>6</xdr:col>
      <xdr:colOff>561975</xdr:colOff>
      <xdr:row>95</xdr:row>
      <xdr:rowOff>28727</xdr:rowOff>
    </xdr:to>
    <xdr:sp macro="" textlink="">
      <xdr:nvSpPr>
        <xdr:cNvPr id="254" name="円/楕円 253"/>
        <xdr:cNvSpPr/>
      </xdr:nvSpPr>
      <xdr:spPr>
        <a:xfrm>
          <a:off x="4584700" y="1621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121454</xdr:rowOff>
    </xdr:from>
    <xdr:ext cx="534377" cy="259045"/>
    <xdr:sp macro="" textlink="">
      <xdr:nvSpPr>
        <xdr:cNvPr id="255" name="扶助費該当値テキスト"/>
        <xdr:cNvSpPr txBox="1"/>
      </xdr:nvSpPr>
      <xdr:spPr>
        <a:xfrm>
          <a:off x="4686300" y="160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79,492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95738</xdr:rowOff>
    </xdr:from>
    <xdr:to>
      <xdr:col>5</xdr:col>
      <xdr:colOff>409575</xdr:colOff>
      <xdr:row>96</xdr:row>
      <xdr:rowOff>25888</xdr:rowOff>
    </xdr:to>
    <xdr:sp macro="" textlink="">
      <xdr:nvSpPr>
        <xdr:cNvPr id="256" name="円/楕円 255"/>
        <xdr:cNvSpPr/>
      </xdr:nvSpPr>
      <xdr:spPr>
        <a:xfrm>
          <a:off x="3746500" y="163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42415</xdr:rowOff>
    </xdr:from>
    <xdr:ext cx="534377" cy="259045"/>
    <xdr:sp macro="" textlink="">
      <xdr:nvSpPr>
        <xdr:cNvPr id="257" name="テキスト ボックス 256"/>
        <xdr:cNvSpPr txBox="1"/>
      </xdr:nvSpPr>
      <xdr:spPr>
        <a:xfrm>
          <a:off x="3530111" y="16158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70,641</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126485</xdr:rowOff>
    </xdr:from>
    <xdr:to>
      <xdr:col>4</xdr:col>
      <xdr:colOff>206375</xdr:colOff>
      <xdr:row>96</xdr:row>
      <xdr:rowOff>56635</xdr:rowOff>
    </xdr:to>
    <xdr:sp macro="" textlink="">
      <xdr:nvSpPr>
        <xdr:cNvPr id="258" name="円/楕円 257"/>
        <xdr:cNvSpPr/>
      </xdr:nvSpPr>
      <xdr:spPr>
        <a:xfrm>
          <a:off x="2857500" y="1641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73162</xdr:rowOff>
    </xdr:from>
    <xdr:ext cx="534377" cy="259045"/>
    <xdr:sp macro="" textlink="">
      <xdr:nvSpPr>
        <xdr:cNvPr id="259" name="テキスト ボックス 258"/>
        <xdr:cNvSpPr txBox="1"/>
      </xdr:nvSpPr>
      <xdr:spPr>
        <a:xfrm>
          <a:off x="2641111" y="1618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69,027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59334</xdr:rowOff>
    </xdr:from>
    <xdr:to>
      <xdr:col>3</xdr:col>
      <xdr:colOff>3175</xdr:colOff>
      <xdr:row>96</xdr:row>
      <xdr:rowOff>160934</xdr:rowOff>
    </xdr:to>
    <xdr:sp macro="" textlink="">
      <xdr:nvSpPr>
        <xdr:cNvPr id="260" name="円/楕円 259"/>
        <xdr:cNvSpPr/>
      </xdr:nvSpPr>
      <xdr:spPr>
        <a:xfrm>
          <a:off x="1968500" y="1651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6011</xdr:rowOff>
    </xdr:from>
    <xdr:ext cx="534377" cy="259045"/>
    <xdr:sp macro="" textlink="">
      <xdr:nvSpPr>
        <xdr:cNvPr id="261" name="テキスト ボックス 260"/>
        <xdr:cNvSpPr txBox="1"/>
      </xdr:nvSpPr>
      <xdr:spPr>
        <a:xfrm>
          <a:off x="1752111" y="1629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63,552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48743</xdr:rowOff>
    </xdr:from>
    <xdr:to>
      <xdr:col>1</xdr:col>
      <xdr:colOff>485775</xdr:colOff>
      <xdr:row>96</xdr:row>
      <xdr:rowOff>150343</xdr:rowOff>
    </xdr:to>
    <xdr:sp macro="" textlink="">
      <xdr:nvSpPr>
        <xdr:cNvPr id="262" name="円/楕円 261"/>
        <xdr:cNvSpPr/>
      </xdr:nvSpPr>
      <xdr:spPr>
        <a:xfrm>
          <a:off x="1079500" y="1650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166870</xdr:rowOff>
    </xdr:from>
    <xdr:ext cx="534377" cy="259045"/>
    <xdr:sp macro="" textlink="">
      <xdr:nvSpPr>
        <xdr:cNvPr id="263" name="テキスト ボックス 262"/>
        <xdr:cNvSpPr txBox="1"/>
      </xdr:nvSpPr>
      <xdr:spPr>
        <a:xfrm>
          <a:off x="863111" y="16283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64,108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35577</xdr:rowOff>
    </xdr:from>
    <xdr:ext cx="595419" cy="259045"/>
    <xdr:sp macro="" textlink="">
      <xdr:nvSpPr>
        <xdr:cNvPr id="277" name="テキスト ボックス 276"/>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9" name="テキスト ボックス 278"/>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130827</xdr:rowOff>
    </xdr:from>
    <xdr:ext cx="595419" cy="259045"/>
    <xdr:sp macro="" textlink="">
      <xdr:nvSpPr>
        <xdr:cNvPr id="281" name="テキスト ボックス 280"/>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92727</xdr:rowOff>
    </xdr:from>
    <xdr:ext cx="595419" cy="259045"/>
    <xdr:sp macro="" textlink="">
      <xdr:nvSpPr>
        <xdr:cNvPr id="283" name="テキスト ボックス 282"/>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5" name="テキスト ボックス 28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116169</xdr:rowOff>
    </xdr:from>
    <xdr:to>
      <xdr:col>15</xdr:col>
      <xdr:colOff>180340</xdr:colOff>
      <xdr:row>38</xdr:row>
      <xdr:rowOff>75006</xdr:rowOff>
    </xdr:to>
    <xdr:cxnSp macro="">
      <xdr:nvCxnSpPr>
        <xdr:cNvPr id="287" name="直線コネクタ 286"/>
        <xdr:cNvCxnSpPr/>
      </xdr:nvCxnSpPr>
      <xdr:spPr>
        <a:xfrm flipV="1">
          <a:off x="10475595" y="5259669"/>
          <a:ext cx="1270" cy="1330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78833</xdr:rowOff>
    </xdr:from>
    <xdr:ext cx="534377" cy="259045"/>
    <xdr:sp macro="" textlink="">
      <xdr:nvSpPr>
        <xdr:cNvPr id="288" name="補助費等最小値テキスト"/>
        <xdr:cNvSpPr txBox="1"/>
      </xdr:nvSpPr>
      <xdr:spPr>
        <a:xfrm>
          <a:off x="10528300" y="659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36,980</a:t>
          </a:r>
          <a:endParaRPr kumimoji="1" lang="ja-JP" altLang="en-US" sz="1000" b="1">
            <a:latin typeface="ＭＳ Ｐゴシック"/>
          </a:endParaRPr>
        </a:p>
      </xdr:txBody>
    </xdr:sp>
    <xdr:clientData/>
  </xdr:oneCellAnchor>
  <xdr:twoCellAnchor>
    <xdr:from>
      <xdr:col>15</xdr:col>
      <xdr:colOff>92075</xdr:colOff>
      <xdr:row>38</xdr:row>
      <xdr:rowOff>75006</xdr:rowOff>
    </xdr:from>
    <xdr:to>
      <xdr:col>15</xdr:col>
      <xdr:colOff>269875</xdr:colOff>
      <xdr:row>38</xdr:row>
      <xdr:rowOff>75006</xdr:rowOff>
    </xdr:to>
    <xdr:cxnSp macro="">
      <xdr:nvCxnSpPr>
        <xdr:cNvPr id="289" name="直線コネクタ 288"/>
        <xdr:cNvCxnSpPr/>
      </xdr:nvCxnSpPr>
      <xdr:spPr>
        <a:xfrm>
          <a:off x="10388600" y="6590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62846</xdr:rowOff>
    </xdr:from>
    <xdr:ext cx="599010" cy="259045"/>
    <xdr:sp macro="" textlink="">
      <xdr:nvSpPr>
        <xdr:cNvPr id="290" name="補助費等最大値テキスト"/>
        <xdr:cNvSpPr txBox="1"/>
      </xdr:nvSpPr>
      <xdr:spPr>
        <a:xfrm>
          <a:off x="10528300" y="5034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386,176</a:t>
          </a:r>
          <a:endParaRPr kumimoji="1" lang="ja-JP" altLang="en-US" sz="1000" b="1">
            <a:latin typeface="ＭＳ Ｐゴシック"/>
          </a:endParaRPr>
        </a:p>
      </xdr:txBody>
    </xdr:sp>
    <xdr:clientData/>
  </xdr:oneCellAnchor>
  <xdr:twoCellAnchor>
    <xdr:from>
      <xdr:col>15</xdr:col>
      <xdr:colOff>92075</xdr:colOff>
      <xdr:row>30</xdr:row>
      <xdr:rowOff>116169</xdr:rowOff>
    </xdr:from>
    <xdr:to>
      <xdr:col>15</xdr:col>
      <xdr:colOff>269875</xdr:colOff>
      <xdr:row>30</xdr:row>
      <xdr:rowOff>116169</xdr:rowOff>
    </xdr:to>
    <xdr:cxnSp macro="">
      <xdr:nvCxnSpPr>
        <xdr:cNvPr id="291" name="直線コネクタ 290"/>
        <xdr:cNvCxnSpPr/>
      </xdr:nvCxnSpPr>
      <xdr:spPr>
        <a:xfrm>
          <a:off x="10388600" y="5259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70956</xdr:rowOff>
    </xdr:from>
    <xdr:to>
      <xdr:col>15</xdr:col>
      <xdr:colOff>180975</xdr:colOff>
      <xdr:row>36</xdr:row>
      <xdr:rowOff>130929</xdr:rowOff>
    </xdr:to>
    <xdr:cxnSp macro="">
      <xdr:nvCxnSpPr>
        <xdr:cNvPr id="292" name="直線コネクタ 291"/>
        <xdr:cNvCxnSpPr/>
      </xdr:nvCxnSpPr>
      <xdr:spPr>
        <a:xfrm flipV="1">
          <a:off x="9639300" y="6243156"/>
          <a:ext cx="838200" cy="5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66927</xdr:rowOff>
    </xdr:from>
    <xdr:ext cx="599010" cy="259045"/>
    <xdr:sp macro="" textlink="">
      <xdr:nvSpPr>
        <xdr:cNvPr id="293" name="補助費等平均値テキスト"/>
        <xdr:cNvSpPr txBox="1"/>
      </xdr:nvSpPr>
      <xdr:spPr>
        <a:xfrm>
          <a:off x="10528300" y="6239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110,105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88500</xdr:rowOff>
    </xdr:from>
    <xdr:to>
      <xdr:col>15</xdr:col>
      <xdr:colOff>231775</xdr:colOff>
      <xdr:row>37</xdr:row>
      <xdr:rowOff>18650</xdr:rowOff>
    </xdr:to>
    <xdr:sp macro="" textlink="">
      <xdr:nvSpPr>
        <xdr:cNvPr id="294" name="フローチャート : 判断 293"/>
        <xdr:cNvSpPr/>
      </xdr:nvSpPr>
      <xdr:spPr>
        <a:xfrm>
          <a:off x="10426700" y="62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130929</xdr:rowOff>
    </xdr:from>
    <xdr:to>
      <xdr:col>14</xdr:col>
      <xdr:colOff>28575</xdr:colOff>
      <xdr:row>36</xdr:row>
      <xdr:rowOff>150318</xdr:rowOff>
    </xdr:to>
    <xdr:cxnSp macro="">
      <xdr:nvCxnSpPr>
        <xdr:cNvPr id="295" name="直線コネクタ 294"/>
        <xdr:cNvCxnSpPr/>
      </xdr:nvCxnSpPr>
      <xdr:spPr>
        <a:xfrm flipV="1">
          <a:off x="8750300" y="6303129"/>
          <a:ext cx="889000" cy="1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154337</xdr:rowOff>
    </xdr:from>
    <xdr:to>
      <xdr:col>14</xdr:col>
      <xdr:colOff>79375</xdr:colOff>
      <xdr:row>37</xdr:row>
      <xdr:rowOff>84487</xdr:rowOff>
    </xdr:to>
    <xdr:sp macro="" textlink="">
      <xdr:nvSpPr>
        <xdr:cNvPr id="296" name="フローチャート : 判断 295"/>
        <xdr:cNvSpPr/>
      </xdr:nvSpPr>
      <xdr:spPr>
        <a:xfrm>
          <a:off x="9588500" y="632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75614</xdr:rowOff>
    </xdr:from>
    <xdr:ext cx="534377" cy="259045"/>
    <xdr:sp macro="" textlink="">
      <xdr:nvSpPr>
        <xdr:cNvPr id="297" name="テキスト ボックス 296"/>
        <xdr:cNvSpPr txBox="1"/>
      </xdr:nvSpPr>
      <xdr:spPr>
        <a:xfrm>
          <a:off x="9372111" y="6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92,825</a:t>
          </a:r>
          <a:endParaRPr kumimoji="1" lang="ja-JP" altLang="en-US" sz="1000" b="1">
            <a:solidFill>
              <a:srgbClr val="000080"/>
            </a:solidFill>
            <a:latin typeface="ＭＳ Ｐゴシック"/>
          </a:endParaRPr>
        </a:p>
      </xdr:txBody>
    </xdr:sp>
    <xdr:clientData/>
  </xdr:oneCellAnchor>
  <xdr:twoCellAnchor>
    <xdr:from>
      <xdr:col>11</xdr:col>
      <xdr:colOff>307975</xdr:colOff>
      <xdr:row>36</xdr:row>
      <xdr:rowOff>147861</xdr:rowOff>
    </xdr:from>
    <xdr:to>
      <xdr:col>12</xdr:col>
      <xdr:colOff>511175</xdr:colOff>
      <xdr:row>36</xdr:row>
      <xdr:rowOff>150318</xdr:rowOff>
    </xdr:to>
    <xdr:cxnSp macro="">
      <xdr:nvCxnSpPr>
        <xdr:cNvPr id="298" name="直線コネクタ 297"/>
        <xdr:cNvCxnSpPr/>
      </xdr:nvCxnSpPr>
      <xdr:spPr>
        <a:xfrm>
          <a:off x="7861300" y="6320061"/>
          <a:ext cx="889000" cy="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160707</xdr:rowOff>
    </xdr:from>
    <xdr:to>
      <xdr:col>12</xdr:col>
      <xdr:colOff>561975</xdr:colOff>
      <xdr:row>37</xdr:row>
      <xdr:rowOff>90857</xdr:rowOff>
    </xdr:to>
    <xdr:sp macro="" textlink="">
      <xdr:nvSpPr>
        <xdr:cNvPr id="299" name="フローチャート : 判断 298"/>
        <xdr:cNvSpPr/>
      </xdr:nvSpPr>
      <xdr:spPr>
        <a:xfrm>
          <a:off x="8699500" y="633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81984</xdr:rowOff>
    </xdr:from>
    <xdr:ext cx="534377" cy="259045"/>
    <xdr:sp macro="" textlink="">
      <xdr:nvSpPr>
        <xdr:cNvPr id="300" name="テキスト ボックス 299"/>
        <xdr:cNvSpPr txBox="1"/>
      </xdr:nvSpPr>
      <xdr:spPr>
        <a:xfrm>
          <a:off x="8483111" y="642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91,153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130590</xdr:rowOff>
    </xdr:from>
    <xdr:to>
      <xdr:col>11</xdr:col>
      <xdr:colOff>307975</xdr:colOff>
      <xdr:row>36</xdr:row>
      <xdr:rowOff>147861</xdr:rowOff>
    </xdr:to>
    <xdr:cxnSp macro="">
      <xdr:nvCxnSpPr>
        <xdr:cNvPr id="301" name="直線コネクタ 300"/>
        <xdr:cNvCxnSpPr/>
      </xdr:nvCxnSpPr>
      <xdr:spPr>
        <a:xfrm>
          <a:off x="6972300" y="6302790"/>
          <a:ext cx="889000" cy="17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10094</xdr:rowOff>
    </xdr:from>
    <xdr:to>
      <xdr:col>11</xdr:col>
      <xdr:colOff>358775</xdr:colOff>
      <xdr:row>37</xdr:row>
      <xdr:rowOff>111694</xdr:rowOff>
    </xdr:to>
    <xdr:sp macro="" textlink="">
      <xdr:nvSpPr>
        <xdr:cNvPr id="302" name="フローチャート : 判断 301"/>
        <xdr:cNvSpPr/>
      </xdr:nvSpPr>
      <xdr:spPr>
        <a:xfrm>
          <a:off x="7810500" y="635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102821</xdr:rowOff>
    </xdr:from>
    <xdr:ext cx="534377" cy="259045"/>
    <xdr:sp macro="" textlink="">
      <xdr:nvSpPr>
        <xdr:cNvPr id="303" name="テキスト ボックス 302"/>
        <xdr:cNvSpPr txBox="1"/>
      </xdr:nvSpPr>
      <xdr:spPr>
        <a:xfrm>
          <a:off x="7594111" y="644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85,684</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17390</xdr:rowOff>
    </xdr:from>
    <xdr:to>
      <xdr:col>10</xdr:col>
      <xdr:colOff>155575</xdr:colOff>
      <xdr:row>37</xdr:row>
      <xdr:rowOff>118990</xdr:rowOff>
    </xdr:to>
    <xdr:sp macro="" textlink="">
      <xdr:nvSpPr>
        <xdr:cNvPr id="304" name="フローチャート : 判断 303"/>
        <xdr:cNvSpPr/>
      </xdr:nvSpPr>
      <xdr:spPr>
        <a:xfrm>
          <a:off x="6921500" y="636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110117</xdr:rowOff>
    </xdr:from>
    <xdr:ext cx="534377" cy="259045"/>
    <xdr:sp macro="" textlink="">
      <xdr:nvSpPr>
        <xdr:cNvPr id="305" name="テキスト ボックス 304"/>
        <xdr:cNvSpPr txBox="1"/>
      </xdr:nvSpPr>
      <xdr:spPr>
        <a:xfrm>
          <a:off x="6705111" y="645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83,769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20156</xdr:rowOff>
    </xdr:from>
    <xdr:to>
      <xdr:col>15</xdr:col>
      <xdr:colOff>231775</xdr:colOff>
      <xdr:row>36</xdr:row>
      <xdr:rowOff>121756</xdr:rowOff>
    </xdr:to>
    <xdr:sp macro="" textlink="">
      <xdr:nvSpPr>
        <xdr:cNvPr id="311" name="円/楕円 310"/>
        <xdr:cNvSpPr/>
      </xdr:nvSpPr>
      <xdr:spPr>
        <a:xfrm>
          <a:off x="10426700" y="61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43033</xdr:rowOff>
    </xdr:from>
    <xdr:ext cx="599010" cy="259045"/>
    <xdr:sp macro="" textlink="">
      <xdr:nvSpPr>
        <xdr:cNvPr id="312" name="補助費等該当値テキスト"/>
        <xdr:cNvSpPr txBox="1"/>
      </xdr:nvSpPr>
      <xdr:spPr>
        <a:xfrm>
          <a:off x="10528300" y="6043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128,043</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80129</xdr:rowOff>
    </xdr:from>
    <xdr:to>
      <xdr:col>14</xdr:col>
      <xdr:colOff>79375</xdr:colOff>
      <xdr:row>37</xdr:row>
      <xdr:rowOff>10279</xdr:rowOff>
    </xdr:to>
    <xdr:sp macro="" textlink="">
      <xdr:nvSpPr>
        <xdr:cNvPr id="313" name="円/楕円 312"/>
        <xdr:cNvSpPr/>
      </xdr:nvSpPr>
      <xdr:spPr>
        <a:xfrm>
          <a:off x="9588500" y="625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35</xdr:row>
      <xdr:rowOff>26806</xdr:rowOff>
    </xdr:from>
    <xdr:ext cx="599010" cy="259045"/>
    <xdr:sp macro="" textlink="">
      <xdr:nvSpPr>
        <xdr:cNvPr id="314" name="テキスト ボックス 313"/>
        <xdr:cNvSpPr txBox="1"/>
      </xdr:nvSpPr>
      <xdr:spPr>
        <a:xfrm>
          <a:off x="9339794" y="60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112,302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99518</xdr:rowOff>
    </xdr:from>
    <xdr:to>
      <xdr:col>12</xdr:col>
      <xdr:colOff>561975</xdr:colOff>
      <xdr:row>37</xdr:row>
      <xdr:rowOff>29668</xdr:rowOff>
    </xdr:to>
    <xdr:sp macro="" textlink="">
      <xdr:nvSpPr>
        <xdr:cNvPr id="315" name="円/楕円 314"/>
        <xdr:cNvSpPr/>
      </xdr:nvSpPr>
      <xdr:spPr>
        <a:xfrm>
          <a:off x="8699500" y="627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46195</xdr:rowOff>
    </xdr:from>
    <xdr:ext cx="599010" cy="259045"/>
    <xdr:sp macro="" textlink="">
      <xdr:nvSpPr>
        <xdr:cNvPr id="316" name="テキスト ボックス 315"/>
        <xdr:cNvSpPr txBox="1"/>
      </xdr:nvSpPr>
      <xdr:spPr>
        <a:xfrm>
          <a:off x="8450794" y="6046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107,213</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97061</xdr:rowOff>
    </xdr:from>
    <xdr:to>
      <xdr:col>11</xdr:col>
      <xdr:colOff>358775</xdr:colOff>
      <xdr:row>37</xdr:row>
      <xdr:rowOff>27211</xdr:rowOff>
    </xdr:to>
    <xdr:sp macro="" textlink="">
      <xdr:nvSpPr>
        <xdr:cNvPr id="317" name="円/楕円 316"/>
        <xdr:cNvSpPr/>
      </xdr:nvSpPr>
      <xdr:spPr>
        <a:xfrm>
          <a:off x="7810500" y="626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43738</xdr:rowOff>
    </xdr:from>
    <xdr:ext cx="599010" cy="259045"/>
    <xdr:sp macro="" textlink="">
      <xdr:nvSpPr>
        <xdr:cNvPr id="318" name="テキスト ボックス 317"/>
        <xdr:cNvSpPr txBox="1"/>
      </xdr:nvSpPr>
      <xdr:spPr>
        <a:xfrm>
          <a:off x="7561794" y="6044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107,858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79790</xdr:rowOff>
    </xdr:from>
    <xdr:to>
      <xdr:col>10</xdr:col>
      <xdr:colOff>155575</xdr:colOff>
      <xdr:row>37</xdr:row>
      <xdr:rowOff>9940</xdr:rowOff>
    </xdr:to>
    <xdr:sp macro="" textlink="">
      <xdr:nvSpPr>
        <xdr:cNvPr id="319" name="円/楕円 318"/>
        <xdr:cNvSpPr/>
      </xdr:nvSpPr>
      <xdr:spPr>
        <a:xfrm>
          <a:off x="6921500" y="625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26467</xdr:rowOff>
    </xdr:from>
    <xdr:ext cx="599010" cy="259045"/>
    <xdr:sp macro="" textlink="">
      <xdr:nvSpPr>
        <xdr:cNvPr id="320" name="テキスト ボックス 319"/>
        <xdr:cNvSpPr txBox="1"/>
      </xdr:nvSpPr>
      <xdr:spPr>
        <a:xfrm>
          <a:off x="6672794" y="6027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112,391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63,768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23920</xdr:rowOff>
    </xdr:from>
    <xdr:to>
      <xdr:col>15</xdr:col>
      <xdr:colOff>180340</xdr:colOff>
      <xdr:row>59</xdr:row>
      <xdr:rowOff>63850</xdr:rowOff>
    </xdr:to>
    <xdr:cxnSp macro="">
      <xdr:nvCxnSpPr>
        <xdr:cNvPr id="346" name="直線コネクタ 345"/>
        <xdr:cNvCxnSpPr/>
      </xdr:nvCxnSpPr>
      <xdr:spPr>
        <a:xfrm flipV="1">
          <a:off x="10475595" y="8596420"/>
          <a:ext cx="1270" cy="15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67677</xdr:rowOff>
    </xdr:from>
    <xdr:ext cx="534377" cy="259045"/>
    <xdr:sp macro="" textlink="">
      <xdr:nvSpPr>
        <xdr:cNvPr id="347" name="普通建設事業費最小値テキスト"/>
        <xdr:cNvSpPr txBox="1"/>
      </xdr:nvSpPr>
      <xdr:spPr>
        <a:xfrm>
          <a:off x="10528300" y="10183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10,726</a:t>
          </a:r>
          <a:endParaRPr kumimoji="1" lang="ja-JP" altLang="en-US" sz="1000" b="1">
            <a:latin typeface="ＭＳ Ｐゴシック"/>
          </a:endParaRPr>
        </a:p>
      </xdr:txBody>
    </xdr:sp>
    <xdr:clientData/>
  </xdr:oneCellAnchor>
  <xdr:twoCellAnchor>
    <xdr:from>
      <xdr:col>15</xdr:col>
      <xdr:colOff>92075</xdr:colOff>
      <xdr:row>59</xdr:row>
      <xdr:rowOff>63850</xdr:rowOff>
    </xdr:from>
    <xdr:to>
      <xdr:col>15</xdr:col>
      <xdr:colOff>269875</xdr:colOff>
      <xdr:row>59</xdr:row>
      <xdr:rowOff>63850</xdr:rowOff>
    </xdr:to>
    <xdr:cxnSp macro="">
      <xdr:nvCxnSpPr>
        <xdr:cNvPr id="348" name="直線コネクタ 347"/>
        <xdr:cNvCxnSpPr/>
      </xdr:nvCxnSpPr>
      <xdr:spPr>
        <a:xfrm>
          <a:off x="10388600" y="1017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142047</xdr:rowOff>
    </xdr:from>
    <xdr:ext cx="599010" cy="259045"/>
    <xdr:sp macro="" textlink="">
      <xdr:nvSpPr>
        <xdr:cNvPr id="349" name="普通建設事業費最大値テキスト"/>
        <xdr:cNvSpPr txBox="1"/>
      </xdr:nvSpPr>
      <xdr:spPr>
        <a:xfrm>
          <a:off x="10528300" y="837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495,453</a:t>
          </a:r>
          <a:endParaRPr kumimoji="1" lang="ja-JP" altLang="en-US" sz="1000" b="1">
            <a:latin typeface="ＭＳ Ｐゴシック"/>
          </a:endParaRPr>
        </a:p>
      </xdr:txBody>
    </xdr:sp>
    <xdr:clientData/>
  </xdr:oneCellAnchor>
  <xdr:twoCellAnchor>
    <xdr:from>
      <xdr:col>15</xdr:col>
      <xdr:colOff>92075</xdr:colOff>
      <xdr:row>50</xdr:row>
      <xdr:rowOff>23920</xdr:rowOff>
    </xdr:from>
    <xdr:to>
      <xdr:col>15</xdr:col>
      <xdr:colOff>269875</xdr:colOff>
      <xdr:row>50</xdr:row>
      <xdr:rowOff>23920</xdr:rowOff>
    </xdr:to>
    <xdr:cxnSp macro="">
      <xdr:nvCxnSpPr>
        <xdr:cNvPr id="350" name="直線コネクタ 349"/>
        <xdr:cNvCxnSpPr/>
      </xdr:nvCxnSpPr>
      <xdr:spPr>
        <a:xfrm>
          <a:off x="10388600" y="85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49726</xdr:rowOff>
    </xdr:from>
    <xdr:to>
      <xdr:col>15</xdr:col>
      <xdr:colOff>180975</xdr:colOff>
      <xdr:row>57</xdr:row>
      <xdr:rowOff>135242</xdr:rowOff>
    </xdr:to>
    <xdr:cxnSp macro="">
      <xdr:nvCxnSpPr>
        <xdr:cNvPr id="351" name="直線コネクタ 350"/>
        <xdr:cNvCxnSpPr/>
      </xdr:nvCxnSpPr>
      <xdr:spPr>
        <a:xfrm flipV="1">
          <a:off x="9639300" y="9822376"/>
          <a:ext cx="838200" cy="8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149355</xdr:rowOff>
    </xdr:from>
    <xdr:ext cx="599010" cy="259045"/>
    <xdr:sp macro="" textlink="">
      <xdr:nvSpPr>
        <xdr:cNvPr id="352" name="普通建設事業費平均値テキスト"/>
        <xdr:cNvSpPr txBox="1"/>
      </xdr:nvSpPr>
      <xdr:spPr>
        <a:xfrm>
          <a:off x="10528300" y="97505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119,882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170928</xdr:rowOff>
    </xdr:from>
    <xdr:to>
      <xdr:col>15</xdr:col>
      <xdr:colOff>231775</xdr:colOff>
      <xdr:row>57</xdr:row>
      <xdr:rowOff>101078</xdr:rowOff>
    </xdr:to>
    <xdr:sp macro="" textlink="">
      <xdr:nvSpPr>
        <xdr:cNvPr id="353" name="フローチャート : 判断 352"/>
        <xdr:cNvSpPr/>
      </xdr:nvSpPr>
      <xdr:spPr>
        <a:xfrm>
          <a:off x="10426700" y="9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31076</xdr:rowOff>
    </xdr:from>
    <xdr:to>
      <xdr:col>14</xdr:col>
      <xdr:colOff>28575</xdr:colOff>
      <xdr:row>57</xdr:row>
      <xdr:rowOff>135242</xdr:rowOff>
    </xdr:to>
    <xdr:cxnSp macro="">
      <xdr:nvCxnSpPr>
        <xdr:cNvPr id="354" name="直線コネクタ 353"/>
        <xdr:cNvCxnSpPr/>
      </xdr:nvCxnSpPr>
      <xdr:spPr>
        <a:xfrm>
          <a:off x="8750300" y="9632276"/>
          <a:ext cx="889000" cy="27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142422</xdr:rowOff>
    </xdr:from>
    <xdr:to>
      <xdr:col>14</xdr:col>
      <xdr:colOff>79375</xdr:colOff>
      <xdr:row>57</xdr:row>
      <xdr:rowOff>72572</xdr:rowOff>
    </xdr:to>
    <xdr:sp macro="" textlink="">
      <xdr:nvSpPr>
        <xdr:cNvPr id="355" name="フローチャート : 判断 354"/>
        <xdr:cNvSpPr/>
      </xdr:nvSpPr>
      <xdr:spPr>
        <a:xfrm>
          <a:off x="9588500" y="974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89099</xdr:rowOff>
    </xdr:from>
    <xdr:ext cx="599010" cy="259045"/>
    <xdr:sp macro="" textlink="">
      <xdr:nvSpPr>
        <xdr:cNvPr id="356" name="テキスト ボックス 355"/>
        <xdr:cNvSpPr txBox="1"/>
      </xdr:nvSpPr>
      <xdr:spPr>
        <a:xfrm>
          <a:off x="9339794" y="9518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128,611</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170463</xdr:rowOff>
    </xdr:from>
    <xdr:to>
      <xdr:col>12</xdr:col>
      <xdr:colOff>511175</xdr:colOff>
      <xdr:row>56</xdr:row>
      <xdr:rowOff>31076</xdr:rowOff>
    </xdr:to>
    <xdr:cxnSp macro="">
      <xdr:nvCxnSpPr>
        <xdr:cNvPr id="357" name="直線コネクタ 356"/>
        <xdr:cNvCxnSpPr/>
      </xdr:nvCxnSpPr>
      <xdr:spPr>
        <a:xfrm>
          <a:off x="7861300" y="9600213"/>
          <a:ext cx="889000" cy="3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122</xdr:rowOff>
    </xdr:from>
    <xdr:to>
      <xdr:col>12</xdr:col>
      <xdr:colOff>561975</xdr:colOff>
      <xdr:row>57</xdr:row>
      <xdr:rowOff>101722</xdr:rowOff>
    </xdr:to>
    <xdr:sp macro="" textlink="">
      <xdr:nvSpPr>
        <xdr:cNvPr id="358" name="フローチャート : 判断 357"/>
        <xdr:cNvSpPr/>
      </xdr:nvSpPr>
      <xdr:spPr>
        <a:xfrm>
          <a:off x="8699500" y="977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92849</xdr:rowOff>
    </xdr:from>
    <xdr:ext cx="599010" cy="259045"/>
    <xdr:sp macro="" textlink="">
      <xdr:nvSpPr>
        <xdr:cNvPr id="359" name="テキスト ボックス 358"/>
        <xdr:cNvSpPr txBox="1"/>
      </xdr:nvSpPr>
      <xdr:spPr>
        <a:xfrm>
          <a:off x="8450794" y="9865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119,685</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152243</xdr:rowOff>
    </xdr:from>
    <xdr:to>
      <xdr:col>11</xdr:col>
      <xdr:colOff>307975</xdr:colOff>
      <xdr:row>55</xdr:row>
      <xdr:rowOff>170463</xdr:rowOff>
    </xdr:to>
    <xdr:cxnSp macro="">
      <xdr:nvCxnSpPr>
        <xdr:cNvPr id="360" name="直線コネクタ 359"/>
        <xdr:cNvCxnSpPr/>
      </xdr:nvCxnSpPr>
      <xdr:spPr>
        <a:xfrm>
          <a:off x="6972300" y="9410543"/>
          <a:ext cx="889000" cy="18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157</xdr:rowOff>
    </xdr:from>
    <xdr:to>
      <xdr:col>11</xdr:col>
      <xdr:colOff>358775</xdr:colOff>
      <xdr:row>57</xdr:row>
      <xdr:rowOff>101757</xdr:rowOff>
    </xdr:to>
    <xdr:sp macro="" textlink="">
      <xdr:nvSpPr>
        <xdr:cNvPr id="361" name="フローチャート : 判断 360"/>
        <xdr:cNvSpPr/>
      </xdr:nvSpPr>
      <xdr:spPr>
        <a:xfrm>
          <a:off x="7810500" y="977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92884</xdr:rowOff>
    </xdr:from>
    <xdr:ext cx="599010" cy="259045"/>
    <xdr:sp macro="" textlink="">
      <xdr:nvSpPr>
        <xdr:cNvPr id="362" name="テキスト ボックス 361"/>
        <xdr:cNvSpPr txBox="1"/>
      </xdr:nvSpPr>
      <xdr:spPr>
        <a:xfrm>
          <a:off x="7561794" y="9865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119,674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81297</xdr:rowOff>
    </xdr:from>
    <xdr:to>
      <xdr:col>10</xdr:col>
      <xdr:colOff>155575</xdr:colOff>
      <xdr:row>58</xdr:row>
      <xdr:rowOff>11447</xdr:rowOff>
    </xdr:to>
    <xdr:sp macro="" textlink="">
      <xdr:nvSpPr>
        <xdr:cNvPr id="363" name="フローチャート : 判断 362"/>
        <xdr:cNvSpPr/>
      </xdr:nvSpPr>
      <xdr:spPr>
        <a:xfrm>
          <a:off x="6921500" y="985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2574</xdr:rowOff>
    </xdr:from>
    <xdr:ext cx="534377" cy="259045"/>
    <xdr:sp macro="" textlink="">
      <xdr:nvSpPr>
        <xdr:cNvPr id="364" name="テキスト ボックス 363"/>
        <xdr:cNvSpPr txBox="1"/>
      </xdr:nvSpPr>
      <xdr:spPr>
        <a:xfrm>
          <a:off x="6705111" y="994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94,828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170376</xdr:rowOff>
    </xdr:from>
    <xdr:to>
      <xdr:col>15</xdr:col>
      <xdr:colOff>231775</xdr:colOff>
      <xdr:row>57</xdr:row>
      <xdr:rowOff>100526</xdr:rowOff>
    </xdr:to>
    <xdr:sp macro="" textlink="">
      <xdr:nvSpPr>
        <xdr:cNvPr id="370" name="円/楕円 369"/>
        <xdr:cNvSpPr/>
      </xdr:nvSpPr>
      <xdr:spPr>
        <a:xfrm>
          <a:off x="10426700" y="9771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21803</xdr:rowOff>
    </xdr:from>
    <xdr:ext cx="599010" cy="259045"/>
    <xdr:sp macro="" textlink="">
      <xdr:nvSpPr>
        <xdr:cNvPr id="371" name="普通建設事業費該当値テキスト"/>
        <xdr:cNvSpPr txBox="1"/>
      </xdr:nvSpPr>
      <xdr:spPr>
        <a:xfrm>
          <a:off x="10528300" y="9623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120,051</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84442</xdr:rowOff>
    </xdr:from>
    <xdr:to>
      <xdr:col>14</xdr:col>
      <xdr:colOff>79375</xdr:colOff>
      <xdr:row>58</xdr:row>
      <xdr:rowOff>14592</xdr:rowOff>
    </xdr:to>
    <xdr:sp macro="" textlink="">
      <xdr:nvSpPr>
        <xdr:cNvPr id="372" name="円/楕円 371"/>
        <xdr:cNvSpPr/>
      </xdr:nvSpPr>
      <xdr:spPr>
        <a:xfrm>
          <a:off x="9588500" y="98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5719</xdr:rowOff>
    </xdr:from>
    <xdr:ext cx="534377" cy="259045"/>
    <xdr:sp macro="" textlink="">
      <xdr:nvSpPr>
        <xdr:cNvPr id="373" name="テキスト ボックス 372"/>
        <xdr:cNvSpPr txBox="1"/>
      </xdr:nvSpPr>
      <xdr:spPr>
        <a:xfrm>
          <a:off x="9372111" y="994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93,865</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151726</xdr:rowOff>
    </xdr:from>
    <xdr:to>
      <xdr:col>12</xdr:col>
      <xdr:colOff>561975</xdr:colOff>
      <xdr:row>56</xdr:row>
      <xdr:rowOff>81876</xdr:rowOff>
    </xdr:to>
    <xdr:sp macro="" textlink="">
      <xdr:nvSpPr>
        <xdr:cNvPr id="374" name="円/楕円 373"/>
        <xdr:cNvSpPr/>
      </xdr:nvSpPr>
      <xdr:spPr>
        <a:xfrm>
          <a:off x="8699500" y="9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98403</xdr:rowOff>
    </xdr:from>
    <xdr:ext cx="599010" cy="259045"/>
    <xdr:sp macro="" textlink="">
      <xdr:nvSpPr>
        <xdr:cNvPr id="375" name="テキスト ボックス 374"/>
        <xdr:cNvSpPr txBox="1"/>
      </xdr:nvSpPr>
      <xdr:spPr>
        <a:xfrm>
          <a:off x="8450794" y="935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178,262</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119663</xdr:rowOff>
    </xdr:from>
    <xdr:to>
      <xdr:col>11</xdr:col>
      <xdr:colOff>358775</xdr:colOff>
      <xdr:row>56</xdr:row>
      <xdr:rowOff>49813</xdr:rowOff>
    </xdr:to>
    <xdr:sp macro="" textlink="">
      <xdr:nvSpPr>
        <xdr:cNvPr id="376" name="円/楕円 375"/>
        <xdr:cNvSpPr/>
      </xdr:nvSpPr>
      <xdr:spPr>
        <a:xfrm>
          <a:off x="7810500" y="954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66340</xdr:rowOff>
    </xdr:from>
    <xdr:ext cx="599010" cy="259045"/>
    <xdr:sp macro="" textlink="">
      <xdr:nvSpPr>
        <xdr:cNvPr id="377" name="テキスト ボックス 376"/>
        <xdr:cNvSpPr txBox="1"/>
      </xdr:nvSpPr>
      <xdr:spPr>
        <a:xfrm>
          <a:off x="7561794" y="932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188,080</a:t>
          </a:r>
          <a:endParaRPr kumimoji="1" lang="ja-JP" altLang="en-US" sz="1000" b="1">
            <a:solidFill>
              <a:srgbClr val="FF0000"/>
            </a:solidFill>
            <a:latin typeface="ＭＳ Ｐゴシック"/>
          </a:endParaRPr>
        </a:p>
      </xdr:txBody>
    </xdr:sp>
    <xdr:clientData/>
  </xdr:oneCellAnchor>
  <xdr:twoCellAnchor>
    <xdr:from>
      <xdr:col>10</xdr:col>
      <xdr:colOff>53975</xdr:colOff>
      <xdr:row>54</xdr:row>
      <xdr:rowOff>101443</xdr:rowOff>
    </xdr:from>
    <xdr:to>
      <xdr:col>10</xdr:col>
      <xdr:colOff>155575</xdr:colOff>
      <xdr:row>55</xdr:row>
      <xdr:rowOff>31593</xdr:rowOff>
    </xdr:to>
    <xdr:sp macro="" textlink="">
      <xdr:nvSpPr>
        <xdr:cNvPr id="378" name="円/楕円 377"/>
        <xdr:cNvSpPr/>
      </xdr:nvSpPr>
      <xdr:spPr>
        <a:xfrm>
          <a:off x="6921500" y="935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53</xdr:row>
      <xdr:rowOff>48120</xdr:rowOff>
    </xdr:from>
    <xdr:ext cx="599010" cy="259045"/>
    <xdr:sp macro="" textlink="">
      <xdr:nvSpPr>
        <xdr:cNvPr id="379" name="テキスト ボックス 378"/>
        <xdr:cNvSpPr txBox="1"/>
      </xdr:nvSpPr>
      <xdr:spPr>
        <a:xfrm>
          <a:off x="6672794" y="913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246,159</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93" name="テキスト ボックス 392"/>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95" name="テキスト ボックス 394"/>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97" name="テキスト ボックス 396"/>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118847</xdr:rowOff>
    </xdr:from>
    <xdr:to>
      <xdr:col>15</xdr:col>
      <xdr:colOff>180340</xdr:colOff>
      <xdr:row>78</xdr:row>
      <xdr:rowOff>139700</xdr:rowOff>
    </xdr:to>
    <xdr:cxnSp macro="">
      <xdr:nvCxnSpPr>
        <xdr:cNvPr id="401" name="直線コネクタ 400"/>
        <xdr:cNvCxnSpPr/>
      </xdr:nvCxnSpPr>
      <xdr:spPr>
        <a:xfrm flipV="1">
          <a:off x="10475595" y="12120347"/>
          <a:ext cx="1270" cy="1392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402"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403" name="直線コネクタ 402"/>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65524</xdr:rowOff>
    </xdr:from>
    <xdr:ext cx="599010" cy="259045"/>
    <xdr:sp macro="" textlink="">
      <xdr:nvSpPr>
        <xdr:cNvPr id="404" name="普通建設事業費 （ うち新規整備　）最大値テキスト"/>
        <xdr:cNvSpPr txBox="1"/>
      </xdr:nvSpPr>
      <xdr:spPr>
        <a:xfrm>
          <a:off x="10528300" y="1189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304,561</a:t>
          </a:r>
          <a:endParaRPr kumimoji="1" lang="ja-JP" altLang="en-US" sz="1000" b="1">
            <a:latin typeface="ＭＳ Ｐゴシック"/>
          </a:endParaRPr>
        </a:p>
      </xdr:txBody>
    </xdr:sp>
    <xdr:clientData/>
  </xdr:oneCellAnchor>
  <xdr:twoCellAnchor>
    <xdr:from>
      <xdr:col>15</xdr:col>
      <xdr:colOff>92075</xdr:colOff>
      <xdr:row>70</xdr:row>
      <xdr:rowOff>118847</xdr:rowOff>
    </xdr:from>
    <xdr:to>
      <xdr:col>15</xdr:col>
      <xdr:colOff>269875</xdr:colOff>
      <xdr:row>70</xdr:row>
      <xdr:rowOff>118847</xdr:rowOff>
    </xdr:to>
    <xdr:cxnSp macro="">
      <xdr:nvCxnSpPr>
        <xdr:cNvPr id="405" name="直線コネクタ 404"/>
        <xdr:cNvCxnSpPr/>
      </xdr:nvCxnSpPr>
      <xdr:spPr>
        <a:xfrm>
          <a:off x="10388600" y="12120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168842</xdr:rowOff>
    </xdr:from>
    <xdr:to>
      <xdr:col>15</xdr:col>
      <xdr:colOff>180975</xdr:colOff>
      <xdr:row>78</xdr:row>
      <xdr:rowOff>86606</xdr:rowOff>
    </xdr:to>
    <xdr:cxnSp macro="">
      <xdr:nvCxnSpPr>
        <xdr:cNvPr id="406" name="直線コネクタ 405"/>
        <xdr:cNvCxnSpPr/>
      </xdr:nvCxnSpPr>
      <xdr:spPr>
        <a:xfrm>
          <a:off x="9639300" y="13370492"/>
          <a:ext cx="838200" cy="8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86493</xdr:rowOff>
    </xdr:from>
    <xdr:ext cx="534377" cy="259045"/>
    <xdr:sp macro="" textlink="">
      <xdr:nvSpPr>
        <xdr:cNvPr id="407" name="普通建設事業費 （ うち新規整備　）平均値テキスト"/>
        <xdr:cNvSpPr txBox="1"/>
      </xdr:nvSpPr>
      <xdr:spPr>
        <a:xfrm>
          <a:off x="10528300" y="131166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43,030</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63616</xdr:rowOff>
    </xdr:from>
    <xdr:to>
      <xdr:col>15</xdr:col>
      <xdr:colOff>231775</xdr:colOff>
      <xdr:row>77</xdr:row>
      <xdr:rowOff>165216</xdr:rowOff>
    </xdr:to>
    <xdr:sp macro="" textlink="">
      <xdr:nvSpPr>
        <xdr:cNvPr id="408" name="フローチャート : 判断 407"/>
        <xdr:cNvSpPr/>
      </xdr:nvSpPr>
      <xdr:spPr>
        <a:xfrm>
          <a:off x="10426700" y="1326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151459</xdr:rowOff>
    </xdr:from>
    <xdr:to>
      <xdr:col>14</xdr:col>
      <xdr:colOff>28575</xdr:colOff>
      <xdr:row>77</xdr:row>
      <xdr:rowOff>168842</xdr:rowOff>
    </xdr:to>
    <xdr:cxnSp macro="">
      <xdr:nvCxnSpPr>
        <xdr:cNvPr id="409" name="直線コネクタ 408"/>
        <xdr:cNvCxnSpPr/>
      </xdr:nvCxnSpPr>
      <xdr:spPr>
        <a:xfrm>
          <a:off x="8750300" y="13181659"/>
          <a:ext cx="889000" cy="18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134652</xdr:rowOff>
    </xdr:from>
    <xdr:to>
      <xdr:col>14</xdr:col>
      <xdr:colOff>79375</xdr:colOff>
      <xdr:row>77</xdr:row>
      <xdr:rowOff>64802</xdr:rowOff>
    </xdr:to>
    <xdr:sp macro="" textlink="">
      <xdr:nvSpPr>
        <xdr:cNvPr id="410" name="フローチャート : 判断 409"/>
        <xdr:cNvSpPr/>
      </xdr:nvSpPr>
      <xdr:spPr>
        <a:xfrm>
          <a:off x="9588500" y="1316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81329</xdr:rowOff>
    </xdr:from>
    <xdr:ext cx="534377" cy="259045"/>
    <xdr:sp macro="" textlink="">
      <xdr:nvSpPr>
        <xdr:cNvPr id="411" name="テキスト ボックス 410"/>
        <xdr:cNvSpPr txBox="1"/>
      </xdr:nvSpPr>
      <xdr:spPr>
        <a:xfrm>
          <a:off x="9372111" y="12940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64,993</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13736</xdr:rowOff>
    </xdr:from>
    <xdr:to>
      <xdr:col>12</xdr:col>
      <xdr:colOff>561975</xdr:colOff>
      <xdr:row>77</xdr:row>
      <xdr:rowOff>115336</xdr:rowOff>
    </xdr:to>
    <xdr:sp macro="" textlink="">
      <xdr:nvSpPr>
        <xdr:cNvPr id="412" name="フローチャート : 判断 411"/>
        <xdr:cNvSpPr/>
      </xdr:nvSpPr>
      <xdr:spPr>
        <a:xfrm>
          <a:off x="8699500" y="1321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106463</xdr:rowOff>
    </xdr:from>
    <xdr:ext cx="534377" cy="259045"/>
    <xdr:sp macro="" textlink="">
      <xdr:nvSpPr>
        <xdr:cNvPr id="413" name="テキスト ボックス 412"/>
        <xdr:cNvSpPr txBox="1"/>
      </xdr:nvSpPr>
      <xdr:spPr>
        <a:xfrm>
          <a:off x="8483111" y="133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53,940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35806</xdr:rowOff>
    </xdr:from>
    <xdr:to>
      <xdr:col>15</xdr:col>
      <xdr:colOff>231775</xdr:colOff>
      <xdr:row>78</xdr:row>
      <xdr:rowOff>137406</xdr:rowOff>
    </xdr:to>
    <xdr:sp macro="" textlink="">
      <xdr:nvSpPr>
        <xdr:cNvPr id="419" name="円/楕円 418"/>
        <xdr:cNvSpPr/>
      </xdr:nvSpPr>
      <xdr:spPr>
        <a:xfrm>
          <a:off x="10426700" y="1340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122183</xdr:rowOff>
    </xdr:from>
    <xdr:ext cx="534377" cy="259045"/>
    <xdr:sp macro="" textlink="">
      <xdr:nvSpPr>
        <xdr:cNvPr id="420" name="普通建設事業費 （ うち新規整備　）該当値テキスト"/>
        <xdr:cNvSpPr txBox="1"/>
      </xdr:nvSpPr>
      <xdr:spPr>
        <a:xfrm>
          <a:off x="10528300" y="13323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11,613</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118042</xdr:rowOff>
    </xdr:from>
    <xdr:to>
      <xdr:col>14</xdr:col>
      <xdr:colOff>79375</xdr:colOff>
      <xdr:row>78</xdr:row>
      <xdr:rowOff>48192</xdr:rowOff>
    </xdr:to>
    <xdr:sp macro="" textlink="">
      <xdr:nvSpPr>
        <xdr:cNvPr id="421" name="円/楕円 420"/>
        <xdr:cNvSpPr/>
      </xdr:nvSpPr>
      <xdr:spPr>
        <a:xfrm>
          <a:off x="9588500" y="1331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39319</xdr:rowOff>
    </xdr:from>
    <xdr:ext cx="534377" cy="259045"/>
    <xdr:sp macro="" textlink="">
      <xdr:nvSpPr>
        <xdr:cNvPr id="422" name="テキスト ボックス 421"/>
        <xdr:cNvSpPr txBox="1"/>
      </xdr:nvSpPr>
      <xdr:spPr>
        <a:xfrm>
          <a:off x="9372111" y="1341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31,126</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100659</xdr:rowOff>
    </xdr:from>
    <xdr:to>
      <xdr:col>12</xdr:col>
      <xdr:colOff>561975</xdr:colOff>
      <xdr:row>77</xdr:row>
      <xdr:rowOff>30809</xdr:rowOff>
    </xdr:to>
    <xdr:sp macro="" textlink="">
      <xdr:nvSpPr>
        <xdr:cNvPr id="423" name="円/楕円 422"/>
        <xdr:cNvSpPr/>
      </xdr:nvSpPr>
      <xdr:spPr>
        <a:xfrm>
          <a:off x="8699500" y="1313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47336</xdr:rowOff>
    </xdr:from>
    <xdr:ext cx="534377" cy="259045"/>
    <xdr:sp macro="" textlink="">
      <xdr:nvSpPr>
        <xdr:cNvPr id="424" name="テキスト ボックス 423"/>
        <xdr:cNvSpPr txBox="1"/>
      </xdr:nvSpPr>
      <xdr:spPr>
        <a:xfrm>
          <a:off x="8483111" y="1290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72,428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31,838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0" name="テキスト ボックス 439"/>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2" name="テキスト ボックス 441"/>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94904</xdr:rowOff>
    </xdr:from>
    <xdr:to>
      <xdr:col>15</xdr:col>
      <xdr:colOff>180340</xdr:colOff>
      <xdr:row>98</xdr:row>
      <xdr:rowOff>139700</xdr:rowOff>
    </xdr:to>
    <xdr:cxnSp macro="">
      <xdr:nvCxnSpPr>
        <xdr:cNvPr id="446" name="直線コネクタ 445"/>
        <xdr:cNvCxnSpPr/>
      </xdr:nvCxnSpPr>
      <xdr:spPr>
        <a:xfrm flipV="1">
          <a:off x="10475595" y="15868304"/>
          <a:ext cx="1270" cy="1073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47"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48" name="直線コネクタ 447"/>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41581</xdr:rowOff>
    </xdr:from>
    <xdr:ext cx="599010" cy="259045"/>
    <xdr:sp macro="" textlink="">
      <xdr:nvSpPr>
        <xdr:cNvPr id="449" name="普通建設事業費 （ うち更新整備　）最大値テキスト"/>
        <xdr:cNvSpPr txBox="1"/>
      </xdr:nvSpPr>
      <xdr:spPr>
        <a:xfrm>
          <a:off x="10528300" y="15643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234,798</a:t>
          </a:r>
          <a:endParaRPr kumimoji="1" lang="ja-JP" altLang="en-US" sz="1000" b="1">
            <a:latin typeface="ＭＳ Ｐゴシック"/>
          </a:endParaRPr>
        </a:p>
      </xdr:txBody>
    </xdr:sp>
    <xdr:clientData/>
  </xdr:oneCellAnchor>
  <xdr:twoCellAnchor>
    <xdr:from>
      <xdr:col>15</xdr:col>
      <xdr:colOff>92075</xdr:colOff>
      <xdr:row>92</xdr:row>
      <xdr:rowOff>94904</xdr:rowOff>
    </xdr:from>
    <xdr:to>
      <xdr:col>15</xdr:col>
      <xdr:colOff>269875</xdr:colOff>
      <xdr:row>92</xdr:row>
      <xdr:rowOff>94904</xdr:rowOff>
    </xdr:to>
    <xdr:cxnSp macro="">
      <xdr:nvCxnSpPr>
        <xdr:cNvPr id="450" name="直線コネクタ 449"/>
        <xdr:cNvCxnSpPr/>
      </xdr:nvCxnSpPr>
      <xdr:spPr>
        <a:xfrm>
          <a:off x="10388600" y="158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81691</xdr:rowOff>
    </xdr:from>
    <xdr:to>
      <xdr:col>15</xdr:col>
      <xdr:colOff>180975</xdr:colOff>
      <xdr:row>97</xdr:row>
      <xdr:rowOff>63064</xdr:rowOff>
    </xdr:to>
    <xdr:cxnSp macro="">
      <xdr:nvCxnSpPr>
        <xdr:cNvPr id="451" name="直線コネクタ 450"/>
        <xdr:cNvCxnSpPr/>
      </xdr:nvCxnSpPr>
      <xdr:spPr>
        <a:xfrm flipV="1">
          <a:off x="9639300" y="16540891"/>
          <a:ext cx="8382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132844</xdr:rowOff>
    </xdr:from>
    <xdr:ext cx="534377" cy="259045"/>
    <xdr:sp macro="" textlink="">
      <xdr:nvSpPr>
        <xdr:cNvPr id="452" name="普通建設事業費 （ うち更新整備　）平均値テキスト"/>
        <xdr:cNvSpPr txBox="1"/>
      </xdr:nvSpPr>
      <xdr:spPr>
        <a:xfrm>
          <a:off x="10528300" y="16592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60,670</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154417</xdr:rowOff>
    </xdr:from>
    <xdr:to>
      <xdr:col>15</xdr:col>
      <xdr:colOff>231775</xdr:colOff>
      <xdr:row>97</xdr:row>
      <xdr:rowOff>84567</xdr:rowOff>
    </xdr:to>
    <xdr:sp macro="" textlink="">
      <xdr:nvSpPr>
        <xdr:cNvPr id="453" name="フローチャート : 判断 452"/>
        <xdr:cNvSpPr/>
      </xdr:nvSpPr>
      <xdr:spPr>
        <a:xfrm>
          <a:off x="104267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41060</xdr:rowOff>
    </xdr:from>
    <xdr:to>
      <xdr:col>14</xdr:col>
      <xdr:colOff>28575</xdr:colOff>
      <xdr:row>97</xdr:row>
      <xdr:rowOff>63064</xdr:rowOff>
    </xdr:to>
    <xdr:cxnSp macro="">
      <xdr:nvCxnSpPr>
        <xdr:cNvPr id="454" name="直線コネクタ 453"/>
        <xdr:cNvCxnSpPr/>
      </xdr:nvCxnSpPr>
      <xdr:spPr>
        <a:xfrm>
          <a:off x="8750300" y="16500260"/>
          <a:ext cx="889000" cy="193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55268</xdr:rowOff>
    </xdr:from>
    <xdr:to>
      <xdr:col>14</xdr:col>
      <xdr:colOff>79375</xdr:colOff>
      <xdr:row>97</xdr:row>
      <xdr:rowOff>156868</xdr:rowOff>
    </xdr:to>
    <xdr:sp macro="" textlink="">
      <xdr:nvSpPr>
        <xdr:cNvPr id="455" name="フローチャート : 判断 454"/>
        <xdr:cNvSpPr/>
      </xdr:nvSpPr>
      <xdr:spPr>
        <a:xfrm>
          <a:off x="9588500" y="1668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147995</xdr:rowOff>
    </xdr:from>
    <xdr:ext cx="534377" cy="259045"/>
    <xdr:sp macro="" textlink="">
      <xdr:nvSpPr>
        <xdr:cNvPr id="456" name="テキスト ボックス 455"/>
        <xdr:cNvSpPr txBox="1"/>
      </xdr:nvSpPr>
      <xdr:spPr>
        <a:xfrm>
          <a:off x="9372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44,856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36460</xdr:rowOff>
    </xdr:from>
    <xdr:to>
      <xdr:col>12</xdr:col>
      <xdr:colOff>561975</xdr:colOff>
      <xdr:row>97</xdr:row>
      <xdr:rowOff>138060</xdr:rowOff>
    </xdr:to>
    <xdr:sp macro="" textlink="">
      <xdr:nvSpPr>
        <xdr:cNvPr id="457" name="フローチャート : 判断 456"/>
        <xdr:cNvSpPr/>
      </xdr:nvSpPr>
      <xdr:spPr>
        <a:xfrm>
          <a:off x="8699500" y="1666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129187</xdr:rowOff>
    </xdr:from>
    <xdr:ext cx="534377" cy="259045"/>
    <xdr:sp macro="" textlink="">
      <xdr:nvSpPr>
        <xdr:cNvPr id="458" name="テキスト ボックス 457"/>
        <xdr:cNvSpPr txBox="1"/>
      </xdr:nvSpPr>
      <xdr:spPr>
        <a:xfrm>
          <a:off x="8483111" y="1675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48,970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9" name="テキスト ボックス 45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0" name="テキスト ボックス 45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1" name="テキスト ボックス 46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2" name="テキスト ボックス 46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3" name="テキスト ボックス 46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30891</xdr:rowOff>
    </xdr:from>
    <xdr:to>
      <xdr:col>15</xdr:col>
      <xdr:colOff>231775</xdr:colOff>
      <xdr:row>96</xdr:row>
      <xdr:rowOff>132491</xdr:rowOff>
    </xdr:to>
    <xdr:sp macro="" textlink="">
      <xdr:nvSpPr>
        <xdr:cNvPr id="464" name="円/楕円 463"/>
        <xdr:cNvSpPr/>
      </xdr:nvSpPr>
      <xdr:spPr>
        <a:xfrm>
          <a:off x="10426700" y="1649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53768</xdr:rowOff>
    </xdr:from>
    <xdr:ext cx="534377" cy="259045"/>
    <xdr:sp macro="" textlink="">
      <xdr:nvSpPr>
        <xdr:cNvPr id="465" name="普通建設事業費 （ うち更新整備　）該当値テキスト"/>
        <xdr:cNvSpPr txBox="1"/>
      </xdr:nvSpPr>
      <xdr:spPr>
        <a:xfrm>
          <a:off x="10528300" y="163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87,688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12264</xdr:rowOff>
    </xdr:from>
    <xdr:to>
      <xdr:col>14</xdr:col>
      <xdr:colOff>79375</xdr:colOff>
      <xdr:row>97</xdr:row>
      <xdr:rowOff>113864</xdr:rowOff>
    </xdr:to>
    <xdr:sp macro="" textlink="">
      <xdr:nvSpPr>
        <xdr:cNvPr id="466" name="円/楕円 465"/>
        <xdr:cNvSpPr/>
      </xdr:nvSpPr>
      <xdr:spPr>
        <a:xfrm>
          <a:off x="9588500" y="1664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130391</xdr:rowOff>
    </xdr:from>
    <xdr:ext cx="534377" cy="259045"/>
    <xdr:sp macro="" textlink="">
      <xdr:nvSpPr>
        <xdr:cNvPr id="467" name="テキスト ボックス 466"/>
        <xdr:cNvSpPr txBox="1"/>
      </xdr:nvSpPr>
      <xdr:spPr>
        <a:xfrm>
          <a:off x="9372111" y="1641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54,262</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161710</xdr:rowOff>
    </xdr:from>
    <xdr:to>
      <xdr:col>12</xdr:col>
      <xdr:colOff>561975</xdr:colOff>
      <xdr:row>96</xdr:row>
      <xdr:rowOff>91860</xdr:rowOff>
    </xdr:to>
    <xdr:sp macro="" textlink="">
      <xdr:nvSpPr>
        <xdr:cNvPr id="468" name="円/楕円 467"/>
        <xdr:cNvSpPr/>
      </xdr:nvSpPr>
      <xdr:spPr>
        <a:xfrm>
          <a:off x="8699500" y="1644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108387</xdr:rowOff>
    </xdr:from>
    <xdr:ext cx="534377" cy="259045"/>
    <xdr:sp macro="" textlink="">
      <xdr:nvSpPr>
        <xdr:cNvPr id="469" name="テキスト ボックス 468"/>
        <xdr:cNvSpPr txBox="1"/>
      </xdr:nvSpPr>
      <xdr:spPr>
        <a:xfrm>
          <a:off x="8483111" y="1622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96,575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0" name="正方形/長方形 46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1" name="正方形/長方形 47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2" name="正方形/長方形 47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3" name="正方形/長方形 47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4" name="正方形/長方形 47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5" name="正方形/長方形 47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6" name="正方形/長方形 47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7" name="正方形/長方形 47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8" name="テキスト ボックス 47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9" name="直線コネクタ 47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0" name="直線コネクタ 47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1" name="テキスト ボックス 48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2" name="直線コネクタ 48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83" name="テキスト ボックス 48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4" name="直線コネクタ 48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5" name="テキスト ボックス 48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6" name="直線コネクタ 48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7" name="テキスト ボックス 48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8" name="直線コネクタ 48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92727</xdr:rowOff>
    </xdr:from>
    <xdr:ext cx="595419" cy="259045"/>
    <xdr:sp macro="" textlink="">
      <xdr:nvSpPr>
        <xdr:cNvPr id="489" name="テキスト ボックス 48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0" name="直線コネクタ 48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91" name="テキスト ボックス 49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166269</xdr:rowOff>
    </xdr:from>
    <xdr:to>
      <xdr:col>23</xdr:col>
      <xdr:colOff>516889</xdr:colOff>
      <xdr:row>39</xdr:row>
      <xdr:rowOff>44450</xdr:rowOff>
    </xdr:to>
    <xdr:cxnSp macro="">
      <xdr:nvCxnSpPr>
        <xdr:cNvPr id="493" name="直線コネクタ 492"/>
        <xdr:cNvCxnSpPr/>
      </xdr:nvCxnSpPr>
      <xdr:spPr>
        <a:xfrm flipV="1">
          <a:off x="16317595" y="5138319"/>
          <a:ext cx="1269" cy="159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4"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5" name="直線コネクタ 494"/>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112946</xdr:rowOff>
    </xdr:from>
    <xdr:ext cx="599010" cy="259045"/>
    <xdr:sp macro="" textlink="">
      <xdr:nvSpPr>
        <xdr:cNvPr id="496" name="災害復旧事業費最大値テキスト"/>
        <xdr:cNvSpPr txBox="1"/>
      </xdr:nvSpPr>
      <xdr:spPr>
        <a:xfrm>
          <a:off x="16370300" y="4913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29</xdr:row>
      <xdr:rowOff>166269</xdr:rowOff>
    </xdr:from>
    <xdr:to>
      <xdr:col>23</xdr:col>
      <xdr:colOff>606425</xdr:colOff>
      <xdr:row>29</xdr:row>
      <xdr:rowOff>166269</xdr:rowOff>
    </xdr:to>
    <xdr:cxnSp macro="">
      <xdr:nvCxnSpPr>
        <xdr:cNvPr id="497" name="直線コネクタ 496"/>
        <xdr:cNvCxnSpPr/>
      </xdr:nvCxnSpPr>
      <xdr:spPr>
        <a:xfrm>
          <a:off x="16230600" y="5138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6756</xdr:rowOff>
    </xdr:from>
    <xdr:to>
      <xdr:col>23</xdr:col>
      <xdr:colOff>517525</xdr:colOff>
      <xdr:row>39</xdr:row>
      <xdr:rowOff>44450</xdr:rowOff>
    </xdr:to>
    <xdr:cxnSp macro="">
      <xdr:nvCxnSpPr>
        <xdr:cNvPr id="498" name="直線コネクタ 497"/>
        <xdr:cNvCxnSpPr/>
      </xdr:nvCxnSpPr>
      <xdr:spPr>
        <a:xfrm>
          <a:off x="15481300" y="6693306"/>
          <a:ext cx="8382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24312</xdr:rowOff>
    </xdr:from>
    <xdr:ext cx="534377" cy="259045"/>
    <xdr:sp macro="" textlink="">
      <xdr:nvSpPr>
        <xdr:cNvPr id="499" name="災害復旧事業費平均値テキスト"/>
        <xdr:cNvSpPr txBox="1"/>
      </xdr:nvSpPr>
      <xdr:spPr>
        <a:xfrm>
          <a:off x="16370300" y="6367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1435</xdr:rowOff>
    </xdr:from>
    <xdr:to>
      <xdr:col>23</xdr:col>
      <xdr:colOff>568325</xdr:colOff>
      <xdr:row>38</xdr:row>
      <xdr:rowOff>103035</xdr:rowOff>
    </xdr:to>
    <xdr:sp macro="" textlink="">
      <xdr:nvSpPr>
        <xdr:cNvPr id="500" name="フローチャート : 判断 499"/>
        <xdr:cNvSpPr/>
      </xdr:nvSpPr>
      <xdr:spPr>
        <a:xfrm>
          <a:off x="162687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6756</xdr:rowOff>
    </xdr:from>
    <xdr:to>
      <xdr:col>22</xdr:col>
      <xdr:colOff>365125</xdr:colOff>
      <xdr:row>39</xdr:row>
      <xdr:rowOff>44450</xdr:rowOff>
    </xdr:to>
    <xdr:cxnSp macro="">
      <xdr:nvCxnSpPr>
        <xdr:cNvPr id="501" name="直線コネクタ 500"/>
        <xdr:cNvCxnSpPr/>
      </xdr:nvCxnSpPr>
      <xdr:spPr>
        <a:xfrm flipV="1">
          <a:off x="14592300" y="6693306"/>
          <a:ext cx="8890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83693</xdr:rowOff>
    </xdr:from>
    <xdr:to>
      <xdr:col>22</xdr:col>
      <xdr:colOff>415925</xdr:colOff>
      <xdr:row>39</xdr:row>
      <xdr:rowOff>13843</xdr:rowOff>
    </xdr:to>
    <xdr:sp macro="" textlink="">
      <xdr:nvSpPr>
        <xdr:cNvPr id="502" name="フローチャート : 判断 501"/>
        <xdr:cNvSpPr/>
      </xdr:nvSpPr>
      <xdr:spPr>
        <a:xfrm>
          <a:off x="15430500" y="659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30370</xdr:rowOff>
    </xdr:from>
    <xdr:ext cx="469744" cy="259045"/>
    <xdr:sp macro="" textlink="">
      <xdr:nvSpPr>
        <xdr:cNvPr id="503" name="テキスト ボックス 502"/>
        <xdr:cNvSpPr txBox="1"/>
      </xdr:nvSpPr>
      <xdr:spPr>
        <a:xfrm>
          <a:off x="15246427" y="637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115545</xdr:rowOff>
    </xdr:from>
    <xdr:to>
      <xdr:col>21</xdr:col>
      <xdr:colOff>161925</xdr:colOff>
      <xdr:row>39</xdr:row>
      <xdr:rowOff>44450</xdr:rowOff>
    </xdr:to>
    <xdr:cxnSp macro="">
      <xdr:nvCxnSpPr>
        <xdr:cNvPr id="504" name="直線コネクタ 503"/>
        <xdr:cNvCxnSpPr/>
      </xdr:nvCxnSpPr>
      <xdr:spPr>
        <a:xfrm>
          <a:off x="13703300" y="6630645"/>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9309</xdr:rowOff>
    </xdr:from>
    <xdr:to>
      <xdr:col>21</xdr:col>
      <xdr:colOff>212725</xdr:colOff>
      <xdr:row>38</xdr:row>
      <xdr:rowOff>110909</xdr:rowOff>
    </xdr:to>
    <xdr:sp macro="" textlink="">
      <xdr:nvSpPr>
        <xdr:cNvPr id="505" name="フローチャート : 判断 504"/>
        <xdr:cNvSpPr/>
      </xdr:nvSpPr>
      <xdr:spPr>
        <a:xfrm>
          <a:off x="14541500" y="652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127436</xdr:rowOff>
    </xdr:from>
    <xdr:ext cx="534377" cy="259045"/>
    <xdr:sp macro="" textlink="">
      <xdr:nvSpPr>
        <xdr:cNvPr id="506" name="テキスト ボックス 505"/>
        <xdr:cNvSpPr txBox="1"/>
      </xdr:nvSpPr>
      <xdr:spPr>
        <a:xfrm>
          <a:off x="14325111" y="629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12,267</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115545</xdr:rowOff>
    </xdr:from>
    <xdr:to>
      <xdr:col>19</xdr:col>
      <xdr:colOff>644525</xdr:colOff>
      <xdr:row>38</xdr:row>
      <xdr:rowOff>129718</xdr:rowOff>
    </xdr:to>
    <xdr:cxnSp macro="">
      <xdr:nvCxnSpPr>
        <xdr:cNvPr id="507" name="直線コネクタ 506"/>
        <xdr:cNvCxnSpPr/>
      </xdr:nvCxnSpPr>
      <xdr:spPr>
        <a:xfrm flipV="1">
          <a:off x="12814300" y="663064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48399</xdr:rowOff>
    </xdr:from>
    <xdr:to>
      <xdr:col>20</xdr:col>
      <xdr:colOff>9525</xdr:colOff>
      <xdr:row>38</xdr:row>
      <xdr:rowOff>149999</xdr:rowOff>
    </xdr:to>
    <xdr:sp macro="" textlink="">
      <xdr:nvSpPr>
        <xdr:cNvPr id="508" name="フローチャート : 判断 507"/>
        <xdr:cNvSpPr/>
      </xdr:nvSpPr>
      <xdr:spPr>
        <a:xfrm>
          <a:off x="13652500" y="656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166527</xdr:rowOff>
    </xdr:from>
    <xdr:ext cx="469744" cy="259045"/>
    <xdr:sp macro="" textlink="">
      <xdr:nvSpPr>
        <xdr:cNvPr id="509" name="テキスト ボックス 508"/>
        <xdr:cNvSpPr txBox="1"/>
      </xdr:nvSpPr>
      <xdr:spPr>
        <a:xfrm>
          <a:off x="13468427" y="633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46419</xdr:rowOff>
    </xdr:from>
    <xdr:to>
      <xdr:col>18</xdr:col>
      <xdr:colOff>492125</xdr:colOff>
      <xdr:row>38</xdr:row>
      <xdr:rowOff>148019</xdr:rowOff>
    </xdr:to>
    <xdr:sp macro="" textlink="">
      <xdr:nvSpPr>
        <xdr:cNvPr id="510" name="フローチャート : 判断 509"/>
        <xdr:cNvSpPr/>
      </xdr:nvSpPr>
      <xdr:spPr>
        <a:xfrm>
          <a:off x="12763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164545</xdr:rowOff>
    </xdr:from>
    <xdr:ext cx="469744" cy="259045"/>
    <xdr:sp macro="" textlink="">
      <xdr:nvSpPr>
        <xdr:cNvPr id="511" name="テキスト ボックス 510"/>
        <xdr:cNvSpPr txBox="1"/>
      </xdr:nvSpPr>
      <xdr:spPr>
        <a:xfrm>
          <a:off x="12579427" y="633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2" name="テキスト ボックス 51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3" name="テキスト ボックス 51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4" name="テキスト ボックス 51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5" name="テキスト ボックス 51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6" name="テキスト ボックス 51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7" name="円/楕円 516"/>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8"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127406</xdr:rowOff>
    </xdr:from>
    <xdr:to>
      <xdr:col>22</xdr:col>
      <xdr:colOff>415925</xdr:colOff>
      <xdr:row>39</xdr:row>
      <xdr:rowOff>57556</xdr:rowOff>
    </xdr:to>
    <xdr:sp macro="" textlink="">
      <xdr:nvSpPr>
        <xdr:cNvPr id="519" name="円/楕円 518"/>
        <xdr:cNvSpPr/>
      </xdr:nvSpPr>
      <xdr:spPr>
        <a:xfrm>
          <a:off x="15430500" y="6642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48683</xdr:rowOff>
    </xdr:from>
    <xdr:ext cx="469744" cy="259045"/>
    <xdr:sp macro="" textlink="">
      <xdr:nvSpPr>
        <xdr:cNvPr id="520" name="テキスト ボックス 519"/>
        <xdr:cNvSpPr txBox="1"/>
      </xdr:nvSpPr>
      <xdr:spPr>
        <a:xfrm>
          <a:off x="15246427" y="673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21" name="円/楕円 520"/>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22" name="テキスト ボックス 521"/>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64745</xdr:rowOff>
    </xdr:from>
    <xdr:to>
      <xdr:col>20</xdr:col>
      <xdr:colOff>9525</xdr:colOff>
      <xdr:row>38</xdr:row>
      <xdr:rowOff>166345</xdr:rowOff>
    </xdr:to>
    <xdr:sp macro="" textlink="">
      <xdr:nvSpPr>
        <xdr:cNvPr id="523" name="円/楕円 522"/>
        <xdr:cNvSpPr/>
      </xdr:nvSpPr>
      <xdr:spPr>
        <a:xfrm>
          <a:off x="13652500" y="65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157472</xdr:rowOff>
    </xdr:from>
    <xdr:ext cx="469744" cy="259045"/>
    <xdr:sp macro="" textlink="">
      <xdr:nvSpPr>
        <xdr:cNvPr id="524" name="テキスト ボックス 523"/>
        <xdr:cNvSpPr txBox="1"/>
      </xdr:nvSpPr>
      <xdr:spPr>
        <a:xfrm>
          <a:off x="13468427" y="6672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78918</xdr:rowOff>
    </xdr:from>
    <xdr:to>
      <xdr:col>18</xdr:col>
      <xdr:colOff>492125</xdr:colOff>
      <xdr:row>39</xdr:row>
      <xdr:rowOff>9068</xdr:rowOff>
    </xdr:to>
    <xdr:sp macro="" textlink="">
      <xdr:nvSpPr>
        <xdr:cNvPr id="525" name="円/楕円 524"/>
        <xdr:cNvSpPr/>
      </xdr:nvSpPr>
      <xdr:spPr>
        <a:xfrm>
          <a:off x="12763500" y="659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195</xdr:rowOff>
    </xdr:from>
    <xdr:ext cx="469744" cy="259045"/>
    <xdr:sp macro="" textlink="">
      <xdr:nvSpPr>
        <xdr:cNvPr id="526" name="テキスト ボックス 525"/>
        <xdr:cNvSpPr txBox="1"/>
      </xdr:nvSpPr>
      <xdr:spPr>
        <a:xfrm>
          <a:off x="12579427" y="6686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7" name="正方形/長方形 52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8" name="正方形/長方形 52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9" name="正方形/長方形 52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0" name="正方形/長方形 52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1" name="正方形/長方形 53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2" name="正方形/長方形 53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3" name="正方形/長方形 53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4" name="正方形/長方形 53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5" name="テキスト ボックス 53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6" name="直線コネクタ 53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8" name="テキスト ボックス 53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0" name="テキスト ボックス 53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2" name="直線コネクタ 54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4" name="直線コネクタ 54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7" name="直線コネクタ 54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9" name="フローチャート : 判断 54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0" name="直線コネクタ 54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1" name="フローチャート : 判断 55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2" name="テキスト ボックス 551"/>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3" name="直線コネクタ 55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4" name="フローチャート : 判断 55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5" name="テキスト ボックス 554"/>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6" name="直線コネクタ 55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7" name="フローチャート : 判断 55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8" name="テキスト ボックス 557"/>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9" name="フローチャート : 判断 55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0" name="テキスト ボックス 559"/>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6" name="円/楕円 56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8" name="円/楕円 56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9" name="テキスト ボックス 568"/>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0" name="円/楕円 56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1" name="テキスト ボックス 570"/>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2" name="円/楕円 57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3" name="テキスト ボックス 572"/>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4" name="円/楕円 57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5" name="テキスト ボックス 574"/>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586" name="直線コネクタ 58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587" name="テキスト ボックス 58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8" name="直線コネクタ 58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9" name="テキスト ボックス 58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590" name="直線コネクタ 58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591" name="テキスト ボックス 59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2" name="直線コネクタ 59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3" name="テキスト ボックス 59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123595</xdr:rowOff>
    </xdr:from>
    <xdr:to>
      <xdr:col>23</xdr:col>
      <xdr:colOff>516889</xdr:colOff>
      <xdr:row>77</xdr:row>
      <xdr:rowOff>76344</xdr:rowOff>
    </xdr:to>
    <xdr:cxnSp macro="">
      <xdr:nvCxnSpPr>
        <xdr:cNvPr id="595" name="直線コネクタ 594"/>
        <xdr:cNvCxnSpPr/>
      </xdr:nvCxnSpPr>
      <xdr:spPr>
        <a:xfrm flipV="1">
          <a:off x="16317595" y="12125095"/>
          <a:ext cx="1269" cy="1152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80171</xdr:rowOff>
    </xdr:from>
    <xdr:ext cx="534377" cy="259045"/>
    <xdr:sp macro="" textlink="">
      <xdr:nvSpPr>
        <xdr:cNvPr id="596" name="公債費最小値テキスト"/>
        <xdr:cNvSpPr txBox="1"/>
      </xdr:nvSpPr>
      <xdr:spPr>
        <a:xfrm>
          <a:off x="16370300" y="1328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77</xdr:row>
      <xdr:rowOff>76344</xdr:rowOff>
    </xdr:from>
    <xdr:to>
      <xdr:col>23</xdr:col>
      <xdr:colOff>606425</xdr:colOff>
      <xdr:row>77</xdr:row>
      <xdr:rowOff>76344</xdr:rowOff>
    </xdr:to>
    <xdr:cxnSp macro="">
      <xdr:nvCxnSpPr>
        <xdr:cNvPr id="597" name="直線コネクタ 596"/>
        <xdr:cNvCxnSpPr/>
      </xdr:nvCxnSpPr>
      <xdr:spPr>
        <a:xfrm>
          <a:off x="16230600" y="1327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70272</xdr:rowOff>
    </xdr:from>
    <xdr:ext cx="599010" cy="259045"/>
    <xdr:sp macro="" textlink="">
      <xdr:nvSpPr>
        <xdr:cNvPr id="598" name="公債費最大値テキスト"/>
        <xdr:cNvSpPr txBox="1"/>
      </xdr:nvSpPr>
      <xdr:spPr>
        <a:xfrm>
          <a:off x="16370300" y="11900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70</xdr:row>
      <xdr:rowOff>123595</xdr:rowOff>
    </xdr:from>
    <xdr:to>
      <xdr:col>23</xdr:col>
      <xdr:colOff>606425</xdr:colOff>
      <xdr:row>70</xdr:row>
      <xdr:rowOff>123595</xdr:rowOff>
    </xdr:to>
    <xdr:cxnSp macro="">
      <xdr:nvCxnSpPr>
        <xdr:cNvPr id="599" name="直線コネクタ 598"/>
        <xdr:cNvCxnSpPr/>
      </xdr:nvCxnSpPr>
      <xdr:spPr>
        <a:xfrm>
          <a:off x="16230600" y="1212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75</xdr:row>
      <xdr:rowOff>75806</xdr:rowOff>
    </xdr:from>
    <xdr:to>
      <xdr:col>23</xdr:col>
      <xdr:colOff>517525</xdr:colOff>
      <xdr:row>75</xdr:row>
      <xdr:rowOff>94769</xdr:rowOff>
    </xdr:to>
    <xdr:cxnSp macro="">
      <xdr:nvCxnSpPr>
        <xdr:cNvPr id="600" name="直線コネクタ 599"/>
        <xdr:cNvCxnSpPr/>
      </xdr:nvCxnSpPr>
      <xdr:spPr>
        <a:xfrm flipV="1">
          <a:off x="15481300" y="12934556"/>
          <a:ext cx="8382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56257</xdr:rowOff>
    </xdr:from>
    <xdr:ext cx="534377" cy="259045"/>
    <xdr:sp macro="" textlink="">
      <xdr:nvSpPr>
        <xdr:cNvPr id="601" name="公債費平均値テキスト"/>
        <xdr:cNvSpPr txBox="1"/>
      </xdr:nvSpPr>
      <xdr:spPr>
        <a:xfrm>
          <a:off x="16370300" y="12915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77830</xdr:rowOff>
    </xdr:from>
    <xdr:to>
      <xdr:col>23</xdr:col>
      <xdr:colOff>568325</xdr:colOff>
      <xdr:row>76</xdr:row>
      <xdr:rowOff>7981</xdr:rowOff>
    </xdr:to>
    <xdr:sp macro="" textlink="">
      <xdr:nvSpPr>
        <xdr:cNvPr id="602" name="フローチャート : 判断 601"/>
        <xdr:cNvSpPr/>
      </xdr:nvSpPr>
      <xdr:spPr>
        <a:xfrm>
          <a:off x="16268700" y="12936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94769</xdr:rowOff>
    </xdr:from>
    <xdr:to>
      <xdr:col>22</xdr:col>
      <xdr:colOff>365125</xdr:colOff>
      <xdr:row>75</xdr:row>
      <xdr:rowOff>110691</xdr:rowOff>
    </xdr:to>
    <xdr:cxnSp macro="">
      <xdr:nvCxnSpPr>
        <xdr:cNvPr id="603" name="直線コネクタ 602"/>
        <xdr:cNvCxnSpPr/>
      </xdr:nvCxnSpPr>
      <xdr:spPr>
        <a:xfrm flipV="1">
          <a:off x="14592300" y="12953519"/>
          <a:ext cx="8890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97879</xdr:rowOff>
    </xdr:from>
    <xdr:to>
      <xdr:col>22</xdr:col>
      <xdr:colOff>415925</xdr:colOff>
      <xdr:row>76</xdr:row>
      <xdr:rowOff>28029</xdr:rowOff>
    </xdr:to>
    <xdr:sp macro="" textlink="">
      <xdr:nvSpPr>
        <xdr:cNvPr id="604" name="フローチャート : 判断 603"/>
        <xdr:cNvSpPr/>
      </xdr:nvSpPr>
      <xdr:spPr>
        <a:xfrm>
          <a:off x="15430500" y="1295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19155</xdr:rowOff>
    </xdr:from>
    <xdr:ext cx="534377" cy="259045"/>
    <xdr:sp macro="" textlink="">
      <xdr:nvSpPr>
        <xdr:cNvPr id="605" name="テキスト ボックス 604"/>
        <xdr:cNvSpPr txBox="1"/>
      </xdr:nvSpPr>
      <xdr:spPr>
        <a:xfrm>
          <a:off x="15214111" y="1304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68,429</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110691</xdr:rowOff>
    </xdr:from>
    <xdr:to>
      <xdr:col>21</xdr:col>
      <xdr:colOff>161925</xdr:colOff>
      <xdr:row>75</xdr:row>
      <xdr:rowOff>113143</xdr:rowOff>
    </xdr:to>
    <xdr:cxnSp macro="">
      <xdr:nvCxnSpPr>
        <xdr:cNvPr id="606" name="直線コネクタ 605"/>
        <xdr:cNvCxnSpPr/>
      </xdr:nvCxnSpPr>
      <xdr:spPr>
        <a:xfrm flipV="1">
          <a:off x="13703300" y="12969441"/>
          <a:ext cx="889000" cy="2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82459</xdr:rowOff>
    </xdr:from>
    <xdr:to>
      <xdr:col>21</xdr:col>
      <xdr:colOff>212725</xdr:colOff>
      <xdr:row>76</xdr:row>
      <xdr:rowOff>12610</xdr:rowOff>
    </xdr:to>
    <xdr:sp macro="" textlink="">
      <xdr:nvSpPr>
        <xdr:cNvPr id="607" name="フローチャート : 判断 606"/>
        <xdr:cNvSpPr/>
      </xdr:nvSpPr>
      <xdr:spPr>
        <a:xfrm>
          <a:off x="14541500" y="129412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3736</xdr:rowOff>
    </xdr:from>
    <xdr:ext cx="534377" cy="259045"/>
    <xdr:sp macro="" textlink="">
      <xdr:nvSpPr>
        <xdr:cNvPr id="608" name="テキスト ボックス 607"/>
        <xdr:cNvSpPr txBox="1"/>
      </xdr:nvSpPr>
      <xdr:spPr>
        <a:xfrm>
          <a:off x="14325111" y="130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71,127</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52294</xdr:rowOff>
    </xdr:from>
    <xdr:to>
      <xdr:col>19</xdr:col>
      <xdr:colOff>644525</xdr:colOff>
      <xdr:row>75</xdr:row>
      <xdr:rowOff>113143</xdr:rowOff>
    </xdr:to>
    <xdr:cxnSp macro="">
      <xdr:nvCxnSpPr>
        <xdr:cNvPr id="609" name="直線コネクタ 608"/>
        <xdr:cNvCxnSpPr/>
      </xdr:nvCxnSpPr>
      <xdr:spPr>
        <a:xfrm>
          <a:off x="12814300" y="12911044"/>
          <a:ext cx="889000" cy="60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69355</xdr:rowOff>
    </xdr:from>
    <xdr:to>
      <xdr:col>20</xdr:col>
      <xdr:colOff>9525</xdr:colOff>
      <xdr:row>75</xdr:row>
      <xdr:rowOff>170954</xdr:rowOff>
    </xdr:to>
    <xdr:sp macro="" textlink="">
      <xdr:nvSpPr>
        <xdr:cNvPr id="610" name="フローチャート : 判断 609"/>
        <xdr:cNvSpPr/>
      </xdr:nvSpPr>
      <xdr:spPr>
        <a:xfrm>
          <a:off x="13652500" y="129281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162082</xdr:rowOff>
    </xdr:from>
    <xdr:ext cx="534377" cy="259045"/>
    <xdr:sp macro="" textlink="">
      <xdr:nvSpPr>
        <xdr:cNvPr id="611" name="テキスト ボックス 610"/>
        <xdr:cNvSpPr txBox="1"/>
      </xdr:nvSpPr>
      <xdr:spPr>
        <a:xfrm>
          <a:off x="13436111" y="1302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73,420</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56736</xdr:rowOff>
    </xdr:from>
    <xdr:to>
      <xdr:col>18</xdr:col>
      <xdr:colOff>492125</xdr:colOff>
      <xdr:row>75</xdr:row>
      <xdr:rowOff>158336</xdr:rowOff>
    </xdr:to>
    <xdr:sp macro="" textlink="">
      <xdr:nvSpPr>
        <xdr:cNvPr id="612" name="フローチャート : 判断 611"/>
        <xdr:cNvSpPr/>
      </xdr:nvSpPr>
      <xdr:spPr>
        <a:xfrm>
          <a:off x="12763500" y="1291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149463</xdr:rowOff>
    </xdr:from>
    <xdr:ext cx="534377" cy="259045"/>
    <xdr:sp macro="" textlink="">
      <xdr:nvSpPr>
        <xdr:cNvPr id="613" name="テキスト ボックス 612"/>
        <xdr:cNvSpPr txBox="1"/>
      </xdr:nvSpPr>
      <xdr:spPr>
        <a:xfrm>
          <a:off x="12547111" y="1300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75,628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4" name="テキスト ボックス 61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5" name="テキスト ボックス 61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6" name="テキスト ボックス 61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7" name="テキスト ボックス 61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8" name="テキスト ボックス 61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75</xdr:row>
      <xdr:rowOff>25006</xdr:rowOff>
    </xdr:from>
    <xdr:to>
      <xdr:col>23</xdr:col>
      <xdr:colOff>568325</xdr:colOff>
      <xdr:row>75</xdr:row>
      <xdr:rowOff>126606</xdr:rowOff>
    </xdr:to>
    <xdr:sp macro="" textlink="">
      <xdr:nvSpPr>
        <xdr:cNvPr id="619" name="円/楕円 618"/>
        <xdr:cNvSpPr/>
      </xdr:nvSpPr>
      <xdr:spPr>
        <a:xfrm>
          <a:off x="16268700" y="1288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47883</xdr:rowOff>
    </xdr:from>
    <xdr:ext cx="534377" cy="259045"/>
    <xdr:sp macro="" textlink="">
      <xdr:nvSpPr>
        <xdr:cNvPr id="620" name="公債費該当値テキスト"/>
        <xdr:cNvSpPr txBox="1"/>
      </xdr:nvSpPr>
      <xdr:spPr>
        <a:xfrm>
          <a:off x="16370300" y="1273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81,180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43969</xdr:rowOff>
    </xdr:from>
    <xdr:to>
      <xdr:col>22</xdr:col>
      <xdr:colOff>415925</xdr:colOff>
      <xdr:row>75</xdr:row>
      <xdr:rowOff>145569</xdr:rowOff>
    </xdr:to>
    <xdr:sp macro="" textlink="">
      <xdr:nvSpPr>
        <xdr:cNvPr id="621" name="円/楕円 620"/>
        <xdr:cNvSpPr/>
      </xdr:nvSpPr>
      <xdr:spPr>
        <a:xfrm>
          <a:off x="15430500" y="1290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162096</xdr:rowOff>
    </xdr:from>
    <xdr:ext cx="534377" cy="259045"/>
    <xdr:sp macro="" textlink="">
      <xdr:nvSpPr>
        <xdr:cNvPr id="622" name="テキスト ボックス 621"/>
        <xdr:cNvSpPr txBox="1"/>
      </xdr:nvSpPr>
      <xdr:spPr>
        <a:xfrm>
          <a:off x="15214111" y="1267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77,862</a:t>
          </a:r>
          <a:endParaRPr kumimoji="1" lang="ja-JP" altLang="en-US" sz="1000" b="1">
            <a:solidFill>
              <a:srgbClr val="FF0000"/>
            </a:solidFill>
            <a:latin typeface="ＭＳ Ｐゴシック"/>
          </a:endParaRPr>
        </a:p>
      </xdr:txBody>
    </xdr:sp>
    <xdr:clientData/>
  </xdr:oneCellAnchor>
  <xdr:twoCellAnchor>
    <xdr:from>
      <xdr:col>21</xdr:col>
      <xdr:colOff>111125</xdr:colOff>
      <xdr:row>75</xdr:row>
      <xdr:rowOff>59891</xdr:rowOff>
    </xdr:from>
    <xdr:to>
      <xdr:col>21</xdr:col>
      <xdr:colOff>212725</xdr:colOff>
      <xdr:row>75</xdr:row>
      <xdr:rowOff>161491</xdr:rowOff>
    </xdr:to>
    <xdr:sp macro="" textlink="">
      <xdr:nvSpPr>
        <xdr:cNvPr id="623" name="円/楕円 622"/>
        <xdr:cNvSpPr/>
      </xdr:nvSpPr>
      <xdr:spPr>
        <a:xfrm>
          <a:off x="14541500" y="1291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6568</xdr:rowOff>
    </xdr:from>
    <xdr:ext cx="534377" cy="259045"/>
    <xdr:sp macro="" textlink="">
      <xdr:nvSpPr>
        <xdr:cNvPr id="624" name="テキスト ボックス 623"/>
        <xdr:cNvSpPr txBox="1"/>
      </xdr:nvSpPr>
      <xdr:spPr>
        <a:xfrm>
          <a:off x="14325111" y="12693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75,076</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62343</xdr:rowOff>
    </xdr:from>
    <xdr:to>
      <xdr:col>20</xdr:col>
      <xdr:colOff>9525</xdr:colOff>
      <xdr:row>75</xdr:row>
      <xdr:rowOff>163943</xdr:rowOff>
    </xdr:to>
    <xdr:sp macro="" textlink="">
      <xdr:nvSpPr>
        <xdr:cNvPr id="625" name="円/楕円 624"/>
        <xdr:cNvSpPr/>
      </xdr:nvSpPr>
      <xdr:spPr>
        <a:xfrm>
          <a:off x="13652500" y="1292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9020</xdr:rowOff>
    </xdr:from>
    <xdr:ext cx="534377" cy="259045"/>
    <xdr:sp macro="" textlink="">
      <xdr:nvSpPr>
        <xdr:cNvPr id="626" name="テキスト ボックス 625"/>
        <xdr:cNvSpPr txBox="1"/>
      </xdr:nvSpPr>
      <xdr:spPr>
        <a:xfrm>
          <a:off x="13436111" y="12696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74,647</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1494</xdr:rowOff>
    </xdr:from>
    <xdr:to>
      <xdr:col>18</xdr:col>
      <xdr:colOff>492125</xdr:colOff>
      <xdr:row>75</xdr:row>
      <xdr:rowOff>103094</xdr:rowOff>
    </xdr:to>
    <xdr:sp macro="" textlink="">
      <xdr:nvSpPr>
        <xdr:cNvPr id="627" name="円/楕円 626"/>
        <xdr:cNvSpPr/>
      </xdr:nvSpPr>
      <xdr:spPr>
        <a:xfrm>
          <a:off x="12763500" y="128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119621</xdr:rowOff>
    </xdr:from>
    <xdr:ext cx="534377" cy="259045"/>
    <xdr:sp macro="" textlink="">
      <xdr:nvSpPr>
        <xdr:cNvPr id="628" name="テキスト ボックス 627"/>
        <xdr:cNvSpPr txBox="1"/>
      </xdr:nvSpPr>
      <xdr:spPr>
        <a:xfrm>
          <a:off x="12547111" y="1263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9" name="正方形/長方形 62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0" name="正方形/長方形 62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1" name="正方形/長方形 63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2" name="正方形/長方形 63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3" name="正方形/長方形 63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4" name="正方形/長方形 63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5" name="正方形/長方形 63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15,494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6" name="正方形/長方形 63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7" name="テキスト ボックス 63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8" name="直線コネクタ 63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39" name="直線コネクタ 63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40" name="テキスト ボックス 63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41" name="直線コネクタ 64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95</xdr:row>
      <xdr:rowOff>54627</xdr:rowOff>
    </xdr:from>
    <xdr:ext cx="595419" cy="259045"/>
    <xdr:sp macro="" textlink="">
      <xdr:nvSpPr>
        <xdr:cNvPr id="642" name="テキスト ボックス 64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43" name="直線コネクタ 64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92</xdr:row>
      <xdr:rowOff>111777</xdr:rowOff>
    </xdr:from>
    <xdr:ext cx="595419" cy="259045"/>
    <xdr:sp macro="" textlink="">
      <xdr:nvSpPr>
        <xdr:cNvPr id="644" name="テキスト ボックス 64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45" name="直線コネクタ 64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168927</xdr:rowOff>
    </xdr:from>
    <xdr:ext cx="595419" cy="259045"/>
    <xdr:sp macro="" textlink="">
      <xdr:nvSpPr>
        <xdr:cNvPr id="646" name="テキスト ボックス 64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7" name="直線コネクタ 64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8" name="テキスト ボックス 64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8640</xdr:rowOff>
    </xdr:from>
    <xdr:to>
      <xdr:col>23</xdr:col>
      <xdr:colOff>516889</xdr:colOff>
      <xdr:row>98</xdr:row>
      <xdr:rowOff>138906</xdr:rowOff>
    </xdr:to>
    <xdr:cxnSp macro="">
      <xdr:nvCxnSpPr>
        <xdr:cNvPr id="650" name="直線コネクタ 649"/>
        <xdr:cNvCxnSpPr/>
      </xdr:nvCxnSpPr>
      <xdr:spPr>
        <a:xfrm flipV="1">
          <a:off x="16317595" y="15782040"/>
          <a:ext cx="1269" cy="1158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142733</xdr:rowOff>
    </xdr:from>
    <xdr:ext cx="378565" cy="259045"/>
    <xdr:sp macro="" textlink="">
      <xdr:nvSpPr>
        <xdr:cNvPr id="651" name="積立金最小値テキスト"/>
        <xdr:cNvSpPr txBox="1"/>
      </xdr:nvSpPr>
      <xdr:spPr>
        <a:xfrm>
          <a:off x="16370300" y="169448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347</a:t>
          </a:r>
          <a:endParaRPr kumimoji="1" lang="ja-JP" altLang="en-US" sz="1000" b="1">
            <a:latin typeface="ＭＳ Ｐゴシック"/>
          </a:endParaRPr>
        </a:p>
      </xdr:txBody>
    </xdr:sp>
    <xdr:clientData/>
  </xdr:oneCellAnchor>
  <xdr:twoCellAnchor>
    <xdr:from>
      <xdr:col>23</xdr:col>
      <xdr:colOff>428625</xdr:colOff>
      <xdr:row>98</xdr:row>
      <xdr:rowOff>138906</xdr:rowOff>
    </xdr:from>
    <xdr:to>
      <xdr:col>23</xdr:col>
      <xdr:colOff>606425</xdr:colOff>
      <xdr:row>98</xdr:row>
      <xdr:rowOff>138906</xdr:rowOff>
    </xdr:to>
    <xdr:cxnSp macro="">
      <xdr:nvCxnSpPr>
        <xdr:cNvPr id="652" name="直線コネクタ 651"/>
        <xdr:cNvCxnSpPr/>
      </xdr:nvCxnSpPr>
      <xdr:spPr>
        <a:xfrm>
          <a:off x="16230600" y="169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126767</xdr:rowOff>
    </xdr:from>
    <xdr:ext cx="599010" cy="259045"/>
    <xdr:sp macro="" textlink="">
      <xdr:nvSpPr>
        <xdr:cNvPr id="653" name="積立金最大値テキスト"/>
        <xdr:cNvSpPr txBox="1"/>
      </xdr:nvSpPr>
      <xdr:spPr>
        <a:xfrm>
          <a:off x="16370300" y="1555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507,332</a:t>
          </a:r>
          <a:endParaRPr kumimoji="1" lang="ja-JP" altLang="en-US" sz="1000" b="1">
            <a:latin typeface="ＭＳ Ｐゴシック"/>
          </a:endParaRPr>
        </a:p>
      </xdr:txBody>
    </xdr:sp>
    <xdr:clientData/>
  </xdr:oneCellAnchor>
  <xdr:twoCellAnchor>
    <xdr:from>
      <xdr:col>23</xdr:col>
      <xdr:colOff>428625</xdr:colOff>
      <xdr:row>92</xdr:row>
      <xdr:rowOff>8640</xdr:rowOff>
    </xdr:from>
    <xdr:to>
      <xdr:col>23</xdr:col>
      <xdr:colOff>606425</xdr:colOff>
      <xdr:row>92</xdr:row>
      <xdr:rowOff>8640</xdr:rowOff>
    </xdr:to>
    <xdr:cxnSp macro="">
      <xdr:nvCxnSpPr>
        <xdr:cNvPr id="654" name="直線コネクタ 653"/>
        <xdr:cNvCxnSpPr/>
      </xdr:nvCxnSpPr>
      <xdr:spPr>
        <a:xfrm>
          <a:off x="16230600" y="1578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2257</xdr:rowOff>
    </xdr:from>
    <xdr:to>
      <xdr:col>23</xdr:col>
      <xdr:colOff>517525</xdr:colOff>
      <xdr:row>98</xdr:row>
      <xdr:rowOff>27832</xdr:rowOff>
    </xdr:to>
    <xdr:cxnSp macro="">
      <xdr:nvCxnSpPr>
        <xdr:cNvPr id="655" name="直線コネクタ 654"/>
        <xdr:cNvCxnSpPr/>
      </xdr:nvCxnSpPr>
      <xdr:spPr>
        <a:xfrm>
          <a:off x="15481300" y="16632907"/>
          <a:ext cx="838200" cy="19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169947</xdr:rowOff>
    </xdr:from>
    <xdr:ext cx="534377" cy="259045"/>
    <xdr:sp macro="" textlink="">
      <xdr:nvSpPr>
        <xdr:cNvPr id="656" name="積立金平均値テキスト"/>
        <xdr:cNvSpPr txBox="1"/>
      </xdr:nvSpPr>
      <xdr:spPr>
        <a:xfrm>
          <a:off x="16370300" y="16629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147070</xdr:rowOff>
    </xdr:from>
    <xdr:to>
      <xdr:col>23</xdr:col>
      <xdr:colOff>568325</xdr:colOff>
      <xdr:row>98</xdr:row>
      <xdr:rowOff>77220</xdr:rowOff>
    </xdr:to>
    <xdr:sp macro="" textlink="">
      <xdr:nvSpPr>
        <xdr:cNvPr id="657" name="フローチャート : 判断 656"/>
        <xdr:cNvSpPr/>
      </xdr:nvSpPr>
      <xdr:spPr>
        <a:xfrm>
          <a:off x="162687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2257</xdr:rowOff>
    </xdr:from>
    <xdr:to>
      <xdr:col>22</xdr:col>
      <xdr:colOff>365125</xdr:colOff>
      <xdr:row>98</xdr:row>
      <xdr:rowOff>75709</xdr:rowOff>
    </xdr:to>
    <xdr:cxnSp macro="">
      <xdr:nvCxnSpPr>
        <xdr:cNvPr id="658" name="直線コネクタ 657"/>
        <xdr:cNvCxnSpPr/>
      </xdr:nvCxnSpPr>
      <xdr:spPr>
        <a:xfrm flipV="1">
          <a:off x="14592300" y="16632907"/>
          <a:ext cx="889000" cy="24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169977</xdr:rowOff>
    </xdr:from>
    <xdr:to>
      <xdr:col>22</xdr:col>
      <xdr:colOff>415925</xdr:colOff>
      <xdr:row>98</xdr:row>
      <xdr:rowOff>100127</xdr:rowOff>
    </xdr:to>
    <xdr:sp macro="" textlink="">
      <xdr:nvSpPr>
        <xdr:cNvPr id="659" name="フローチャート : 判断 658"/>
        <xdr:cNvSpPr/>
      </xdr:nvSpPr>
      <xdr:spPr>
        <a:xfrm>
          <a:off x="15430500" y="168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91254</xdr:rowOff>
    </xdr:from>
    <xdr:ext cx="534377" cy="259045"/>
    <xdr:sp macro="" textlink="">
      <xdr:nvSpPr>
        <xdr:cNvPr id="660" name="テキスト ボックス 659"/>
        <xdr:cNvSpPr txBox="1"/>
      </xdr:nvSpPr>
      <xdr:spPr>
        <a:xfrm>
          <a:off x="15214111" y="1689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39,533</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21769</xdr:rowOff>
    </xdr:from>
    <xdr:to>
      <xdr:col>21</xdr:col>
      <xdr:colOff>161925</xdr:colOff>
      <xdr:row>98</xdr:row>
      <xdr:rowOff>75709</xdr:rowOff>
    </xdr:to>
    <xdr:cxnSp macro="">
      <xdr:nvCxnSpPr>
        <xdr:cNvPr id="661" name="直線コネクタ 660"/>
        <xdr:cNvCxnSpPr/>
      </xdr:nvCxnSpPr>
      <xdr:spPr>
        <a:xfrm>
          <a:off x="13703300" y="16823869"/>
          <a:ext cx="889000" cy="5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27043</xdr:rowOff>
    </xdr:from>
    <xdr:to>
      <xdr:col>21</xdr:col>
      <xdr:colOff>212725</xdr:colOff>
      <xdr:row>97</xdr:row>
      <xdr:rowOff>128643</xdr:rowOff>
    </xdr:to>
    <xdr:sp macro="" textlink="">
      <xdr:nvSpPr>
        <xdr:cNvPr id="662" name="フローチャート : 判断 661"/>
        <xdr:cNvSpPr/>
      </xdr:nvSpPr>
      <xdr:spPr>
        <a:xfrm>
          <a:off x="14541500" y="1665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95</xdr:row>
      <xdr:rowOff>145170</xdr:rowOff>
    </xdr:from>
    <xdr:ext cx="599010" cy="259045"/>
    <xdr:sp macro="" textlink="">
      <xdr:nvSpPr>
        <xdr:cNvPr id="663" name="テキスト ボックス 662"/>
        <xdr:cNvSpPr txBox="1"/>
      </xdr:nvSpPr>
      <xdr:spPr>
        <a:xfrm>
          <a:off x="14292794" y="16432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102,059</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21769</xdr:rowOff>
    </xdr:from>
    <xdr:to>
      <xdr:col>19</xdr:col>
      <xdr:colOff>644525</xdr:colOff>
      <xdr:row>98</xdr:row>
      <xdr:rowOff>56755</xdr:rowOff>
    </xdr:to>
    <xdr:cxnSp macro="">
      <xdr:nvCxnSpPr>
        <xdr:cNvPr id="664" name="直線コネクタ 663"/>
        <xdr:cNvCxnSpPr/>
      </xdr:nvCxnSpPr>
      <xdr:spPr>
        <a:xfrm flipV="1">
          <a:off x="12814300" y="16823869"/>
          <a:ext cx="889000" cy="3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166791</xdr:rowOff>
    </xdr:from>
    <xdr:to>
      <xdr:col>20</xdr:col>
      <xdr:colOff>9525</xdr:colOff>
      <xdr:row>98</xdr:row>
      <xdr:rowOff>96941</xdr:rowOff>
    </xdr:to>
    <xdr:sp macro="" textlink="">
      <xdr:nvSpPr>
        <xdr:cNvPr id="665" name="フローチャート : 判断 664"/>
        <xdr:cNvSpPr/>
      </xdr:nvSpPr>
      <xdr:spPr>
        <a:xfrm>
          <a:off x="13652500" y="1679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88068</xdr:rowOff>
    </xdr:from>
    <xdr:ext cx="534377" cy="259045"/>
    <xdr:sp macro="" textlink="">
      <xdr:nvSpPr>
        <xdr:cNvPr id="666" name="テキスト ボックス 665"/>
        <xdr:cNvSpPr txBox="1"/>
      </xdr:nvSpPr>
      <xdr:spPr>
        <a:xfrm>
          <a:off x="13436111" y="1689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40,927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168049</xdr:rowOff>
    </xdr:from>
    <xdr:to>
      <xdr:col>18</xdr:col>
      <xdr:colOff>492125</xdr:colOff>
      <xdr:row>98</xdr:row>
      <xdr:rowOff>98199</xdr:rowOff>
    </xdr:to>
    <xdr:sp macro="" textlink="">
      <xdr:nvSpPr>
        <xdr:cNvPr id="667" name="フローチャート : 判断 666"/>
        <xdr:cNvSpPr/>
      </xdr:nvSpPr>
      <xdr:spPr>
        <a:xfrm>
          <a:off x="12763500" y="16798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114726</xdr:rowOff>
    </xdr:from>
    <xdr:ext cx="534377" cy="259045"/>
    <xdr:sp macro="" textlink="">
      <xdr:nvSpPr>
        <xdr:cNvPr id="668" name="テキスト ボックス 667"/>
        <xdr:cNvSpPr txBox="1"/>
      </xdr:nvSpPr>
      <xdr:spPr>
        <a:xfrm>
          <a:off x="12547111" y="1657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40,377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9" name="テキスト ボックス 66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0" name="テキスト ボックス 66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1" name="テキスト ボックス 67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2" name="テキスト ボックス 67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3" name="テキスト ボックス 67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148482</xdr:rowOff>
    </xdr:from>
    <xdr:to>
      <xdr:col>23</xdr:col>
      <xdr:colOff>568325</xdr:colOff>
      <xdr:row>98</xdr:row>
      <xdr:rowOff>78632</xdr:rowOff>
    </xdr:to>
    <xdr:sp macro="" textlink="">
      <xdr:nvSpPr>
        <xdr:cNvPr id="674" name="円/楕円 673"/>
        <xdr:cNvSpPr/>
      </xdr:nvSpPr>
      <xdr:spPr>
        <a:xfrm>
          <a:off x="16268700" y="1677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125496</xdr:rowOff>
    </xdr:from>
    <xdr:ext cx="534377" cy="259045"/>
    <xdr:sp macro="" textlink="">
      <xdr:nvSpPr>
        <xdr:cNvPr id="675" name="積立金該当値テキスト"/>
        <xdr:cNvSpPr txBox="1"/>
      </xdr:nvSpPr>
      <xdr:spPr>
        <a:xfrm>
          <a:off x="16370300" y="16756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48,936</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122907</xdr:rowOff>
    </xdr:from>
    <xdr:to>
      <xdr:col>22</xdr:col>
      <xdr:colOff>415925</xdr:colOff>
      <xdr:row>97</xdr:row>
      <xdr:rowOff>53057</xdr:rowOff>
    </xdr:to>
    <xdr:sp macro="" textlink="">
      <xdr:nvSpPr>
        <xdr:cNvPr id="676" name="円/楕円 675"/>
        <xdr:cNvSpPr/>
      </xdr:nvSpPr>
      <xdr:spPr>
        <a:xfrm>
          <a:off x="15430500" y="1658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69584</xdr:rowOff>
    </xdr:from>
    <xdr:ext cx="599010" cy="259045"/>
    <xdr:sp macro="" textlink="">
      <xdr:nvSpPr>
        <xdr:cNvPr id="677" name="テキスト ボックス 676"/>
        <xdr:cNvSpPr txBox="1"/>
      </xdr:nvSpPr>
      <xdr:spPr>
        <a:xfrm>
          <a:off x="15181794" y="16357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135,124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24909</xdr:rowOff>
    </xdr:from>
    <xdr:to>
      <xdr:col>21</xdr:col>
      <xdr:colOff>212725</xdr:colOff>
      <xdr:row>98</xdr:row>
      <xdr:rowOff>126509</xdr:rowOff>
    </xdr:to>
    <xdr:sp macro="" textlink="">
      <xdr:nvSpPr>
        <xdr:cNvPr id="678" name="円/楕円 677"/>
        <xdr:cNvSpPr/>
      </xdr:nvSpPr>
      <xdr:spPr>
        <a:xfrm>
          <a:off x="14541500" y="1682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117636</xdr:rowOff>
    </xdr:from>
    <xdr:ext cx="534377" cy="259045"/>
    <xdr:sp macro="" textlink="">
      <xdr:nvSpPr>
        <xdr:cNvPr id="679" name="テキスト ボックス 678"/>
        <xdr:cNvSpPr txBox="1"/>
      </xdr:nvSpPr>
      <xdr:spPr>
        <a:xfrm>
          <a:off x="14325111" y="16919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27,993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142419</xdr:rowOff>
    </xdr:from>
    <xdr:to>
      <xdr:col>20</xdr:col>
      <xdr:colOff>9525</xdr:colOff>
      <xdr:row>98</xdr:row>
      <xdr:rowOff>72569</xdr:rowOff>
    </xdr:to>
    <xdr:sp macro="" textlink="">
      <xdr:nvSpPr>
        <xdr:cNvPr id="680" name="円/楕円 679"/>
        <xdr:cNvSpPr/>
      </xdr:nvSpPr>
      <xdr:spPr>
        <a:xfrm>
          <a:off x="13652500" y="1677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89096</xdr:rowOff>
    </xdr:from>
    <xdr:ext cx="534377" cy="259045"/>
    <xdr:sp macro="" textlink="">
      <xdr:nvSpPr>
        <xdr:cNvPr id="681" name="テキスト ボックス 680"/>
        <xdr:cNvSpPr txBox="1"/>
      </xdr:nvSpPr>
      <xdr:spPr>
        <a:xfrm>
          <a:off x="13436111" y="165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51,588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5955</xdr:rowOff>
    </xdr:from>
    <xdr:to>
      <xdr:col>18</xdr:col>
      <xdr:colOff>492125</xdr:colOff>
      <xdr:row>98</xdr:row>
      <xdr:rowOff>107555</xdr:rowOff>
    </xdr:to>
    <xdr:sp macro="" textlink="">
      <xdr:nvSpPr>
        <xdr:cNvPr id="682" name="円/楕円 681"/>
        <xdr:cNvSpPr/>
      </xdr:nvSpPr>
      <xdr:spPr>
        <a:xfrm>
          <a:off x="12763500" y="1680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98682</xdr:rowOff>
    </xdr:from>
    <xdr:ext cx="534377" cy="259045"/>
    <xdr:sp macro="" textlink="">
      <xdr:nvSpPr>
        <xdr:cNvPr id="683" name="テキスト ボックス 682"/>
        <xdr:cNvSpPr txBox="1"/>
      </xdr:nvSpPr>
      <xdr:spPr>
        <a:xfrm>
          <a:off x="12547111" y="1690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36,284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4" name="正方形/長方形 68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5" name="正方形/長方形 68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6" name="正方形/長方形 68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7" name="正方形/長方形 68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8" name="正方形/長方形 68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9" name="正方形/長方形 68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0" name="正方形/長方形 68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1" name="正方形/長方形 69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2" name="テキスト ボックス 69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3" name="直線コネクタ 69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4" name="直線コネクタ 693"/>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5" name="テキスト ボックス 694"/>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6" name="直線コネクタ 695"/>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7" name="テキスト ボックス 696"/>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8" name="直線コネクタ 69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9" name="テキスト ボックス 698"/>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0" name="直線コネクタ 699"/>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1" name="テキスト ボックス 700"/>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2" name="直線コネクタ 701"/>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3" name="テキスト ボックス 702"/>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4" name="直線コネクタ 70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5" name="テキスト ボックス 70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61214</xdr:rowOff>
    </xdr:from>
    <xdr:to>
      <xdr:col>32</xdr:col>
      <xdr:colOff>186689</xdr:colOff>
      <xdr:row>39</xdr:row>
      <xdr:rowOff>44450</xdr:rowOff>
    </xdr:to>
    <xdr:cxnSp macro="">
      <xdr:nvCxnSpPr>
        <xdr:cNvPr id="707" name="直線コネクタ 706"/>
        <xdr:cNvCxnSpPr/>
      </xdr:nvCxnSpPr>
      <xdr:spPr>
        <a:xfrm flipV="1">
          <a:off x="22159595" y="5204714"/>
          <a:ext cx="1269" cy="152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8"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9" name="直線コネクタ 708"/>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7891</xdr:rowOff>
    </xdr:from>
    <xdr:ext cx="534377" cy="259045"/>
    <xdr:sp macro="" textlink="">
      <xdr:nvSpPr>
        <xdr:cNvPr id="710" name="投資及び出資金最大値テキスト"/>
        <xdr:cNvSpPr txBox="1"/>
      </xdr:nvSpPr>
      <xdr:spPr>
        <a:xfrm>
          <a:off x="22212300" y="49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12,018</a:t>
          </a:r>
          <a:endParaRPr kumimoji="1" lang="ja-JP" altLang="en-US" sz="1000" b="1">
            <a:latin typeface="ＭＳ Ｐゴシック"/>
          </a:endParaRPr>
        </a:p>
      </xdr:txBody>
    </xdr:sp>
    <xdr:clientData/>
  </xdr:oneCellAnchor>
  <xdr:twoCellAnchor>
    <xdr:from>
      <xdr:col>32</xdr:col>
      <xdr:colOff>98425</xdr:colOff>
      <xdr:row>30</xdr:row>
      <xdr:rowOff>61214</xdr:rowOff>
    </xdr:from>
    <xdr:to>
      <xdr:col>32</xdr:col>
      <xdr:colOff>276225</xdr:colOff>
      <xdr:row>30</xdr:row>
      <xdr:rowOff>61214</xdr:rowOff>
    </xdr:to>
    <xdr:cxnSp macro="">
      <xdr:nvCxnSpPr>
        <xdr:cNvPr id="711" name="直線コネクタ 710"/>
        <xdr:cNvCxnSpPr/>
      </xdr:nvCxnSpPr>
      <xdr:spPr>
        <a:xfrm>
          <a:off x="22072600" y="5204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170180</xdr:rowOff>
    </xdr:from>
    <xdr:to>
      <xdr:col>32</xdr:col>
      <xdr:colOff>187325</xdr:colOff>
      <xdr:row>38</xdr:row>
      <xdr:rowOff>9144</xdr:rowOff>
    </xdr:to>
    <xdr:cxnSp macro="">
      <xdr:nvCxnSpPr>
        <xdr:cNvPr id="712" name="直線コネクタ 711"/>
        <xdr:cNvCxnSpPr/>
      </xdr:nvCxnSpPr>
      <xdr:spPr>
        <a:xfrm flipV="1">
          <a:off x="21323300" y="6513830"/>
          <a:ext cx="838200" cy="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13733</xdr:rowOff>
    </xdr:from>
    <xdr:ext cx="469744" cy="259045"/>
    <xdr:sp macro="" textlink="">
      <xdr:nvSpPr>
        <xdr:cNvPr id="713" name="投資及び出資金平均値テキスト"/>
        <xdr:cNvSpPr txBox="1"/>
      </xdr:nvSpPr>
      <xdr:spPr>
        <a:xfrm>
          <a:off x="22212300" y="65288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35306</xdr:rowOff>
    </xdr:from>
    <xdr:to>
      <xdr:col>32</xdr:col>
      <xdr:colOff>238125</xdr:colOff>
      <xdr:row>38</xdr:row>
      <xdr:rowOff>136906</xdr:rowOff>
    </xdr:to>
    <xdr:sp macro="" textlink="">
      <xdr:nvSpPr>
        <xdr:cNvPr id="714" name="フローチャート : 判断 713"/>
        <xdr:cNvSpPr/>
      </xdr:nvSpPr>
      <xdr:spPr>
        <a:xfrm>
          <a:off x="22110700" y="655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9144</xdr:rowOff>
    </xdr:from>
    <xdr:to>
      <xdr:col>31</xdr:col>
      <xdr:colOff>34925</xdr:colOff>
      <xdr:row>38</xdr:row>
      <xdr:rowOff>14351</xdr:rowOff>
    </xdr:to>
    <xdr:cxnSp macro="">
      <xdr:nvCxnSpPr>
        <xdr:cNvPr id="715" name="直線コネクタ 714"/>
        <xdr:cNvCxnSpPr/>
      </xdr:nvCxnSpPr>
      <xdr:spPr>
        <a:xfrm flipV="1">
          <a:off x="20434300" y="6524244"/>
          <a:ext cx="8890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46990</xdr:rowOff>
    </xdr:from>
    <xdr:to>
      <xdr:col>31</xdr:col>
      <xdr:colOff>85725</xdr:colOff>
      <xdr:row>37</xdr:row>
      <xdr:rowOff>148590</xdr:rowOff>
    </xdr:to>
    <xdr:sp macro="" textlink="">
      <xdr:nvSpPr>
        <xdr:cNvPr id="716" name="フローチャート : 判断 715"/>
        <xdr:cNvSpPr/>
      </xdr:nvSpPr>
      <xdr:spPr>
        <a:xfrm>
          <a:off x="21272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165117</xdr:rowOff>
    </xdr:from>
    <xdr:ext cx="469744" cy="259045"/>
    <xdr:sp macro="" textlink="">
      <xdr:nvSpPr>
        <xdr:cNvPr id="717" name="テキスト ボックス 716"/>
        <xdr:cNvSpPr txBox="1"/>
      </xdr:nvSpPr>
      <xdr:spPr>
        <a:xfrm>
          <a:off x="21088427" y="61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2,280</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146685</xdr:rowOff>
    </xdr:from>
    <xdr:to>
      <xdr:col>29</xdr:col>
      <xdr:colOff>517525</xdr:colOff>
      <xdr:row>38</xdr:row>
      <xdr:rowOff>14351</xdr:rowOff>
    </xdr:to>
    <xdr:cxnSp macro="">
      <xdr:nvCxnSpPr>
        <xdr:cNvPr id="718" name="直線コネクタ 717"/>
        <xdr:cNvCxnSpPr/>
      </xdr:nvCxnSpPr>
      <xdr:spPr>
        <a:xfrm>
          <a:off x="19545300" y="6490335"/>
          <a:ext cx="8890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24130</xdr:rowOff>
    </xdr:from>
    <xdr:to>
      <xdr:col>29</xdr:col>
      <xdr:colOff>568325</xdr:colOff>
      <xdr:row>38</xdr:row>
      <xdr:rowOff>125730</xdr:rowOff>
    </xdr:to>
    <xdr:sp macro="" textlink="">
      <xdr:nvSpPr>
        <xdr:cNvPr id="719" name="フローチャート : 判断 718"/>
        <xdr:cNvSpPr/>
      </xdr:nvSpPr>
      <xdr:spPr>
        <a:xfrm>
          <a:off x="20383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116857</xdr:rowOff>
    </xdr:from>
    <xdr:ext cx="469744" cy="259045"/>
    <xdr:sp macro="" textlink="">
      <xdr:nvSpPr>
        <xdr:cNvPr id="720" name="テキスト ボックス 719"/>
        <xdr:cNvSpPr txBox="1"/>
      </xdr:nvSpPr>
      <xdr:spPr>
        <a:xfrm>
          <a:off x="20199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137033</xdr:rowOff>
    </xdr:from>
    <xdr:to>
      <xdr:col>28</xdr:col>
      <xdr:colOff>314325</xdr:colOff>
      <xdr:row>37</xdr:row>
      <xdr:rowOff>146685</xdr:rowOff>
    </xdr:to>
    <xdr:cxnSp macro="">
      <xdr:nvCxnSpPr>
        <xdr:cNvPr id="721" name="直線コネクタ 720"/>
        <xdr:cNvCxnSpPr/>
      </xdr:nvCxnSpPr>
      <xdr:spPr>
        <a:xfrm>
          <a:off x="18656300" y="6480683"/>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135001</xdr:rowOff>
    </xdr:from>
    <xdr:to>
      <xdr:col>28</xdr:col>
      <xdr:colOff>365125</xdr:colOff>
      <xdr:row>38</xdr:row>
      <xdr:rowOff>65151</xdr:rowOff>
    </xdr:to>
    <xdr:sp macro="" textlink="">
      <xdr:nvSpPr>
        <xdr:cNvPr id="722" name="フローチャート : 判断 721"/>
        <xdr:cNvSpPr/>
      </xdr:nvSpPr>
      <xdr:spPr>
        <a:xfrm>
          <a:off x="19494500" y="647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56278</xdr:rowOff>
    </xdr:from>
    <xdr:ext cx="469744" cy="259045"/>
    <xdr:sp macro="" textlink="">
      <xdr:nvSpPr>
        <xdr:cNvPr id="723" name="テキスト ボックス 722"/>
        <xdr:cNvSpPr txBox="1"/>
      </xdr:nvSpPr>
      <xdr:spPr>
        <a:xfrm>
          <a:off x="19310427" y="657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1,587</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168275</xdr:rowOff>
    </xdr:from>
    <xdr:to>
      <xdr:col>27</xdr:col>
      <xdr:colOff>161925</xdr:colOff>
      <xdr:row>38</xdr:row>
      <xdr:rowOff>98425</xdr:rowOff>
    </xdr:to>
    <xdr:sp macro="" textlink="">
      <xdr:nvSpPr>
        <xdr:cNvPr id="724" name="フローチャート : 判断 723"/>
        <xdr:cNvSpPr/>
      </xdr:nvSpPr>
      <xdr:spPr>
        <a:xfrm>
          <a:off x="18605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89552</xdr:rowOff>
    </xdr:from>
    <xdr:ext cx="469744" cy="259045"/>
    <xdr:sp macro="" textlink="">
      <xdr:nvSpPr>
        <xdr:cNvPr id="725" name="テキスト ボックス 724"/>
        <xdr:cNvSpPr txBox="1"/>
      </xdr:nvSpPr>
      <xdr:spPr>
        <a:xfrm>
          <a:off x="18421427" y="660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6" name="テキスト ボックス 72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7" name="テキスト ボックス 72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8" name="テキスト ボックス 72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9" name="テキスト ボックス 72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0" name="テキスト ボックス 72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37</xdr:row>
      <xdr:rowOff>119380</xdr:rowOff>
    </xdr:from>
    <xdr:to>
      <xdr:col>32</xdr:col>
      <xdr:colOff>238125</xdr:colOff>
      <xdr:row>38</xdr:row>
      <xdr:rowOff>49530</xdr:rowOff>
    </xdr:to>
    <xdr:sp macro="" textlink="">
      <xdr:nvSpPr>
        <xdr:cNvPr id="731" name="円/楕円 730"/>
        <xdr:cNvSpPr/>
      </xdr:nvSpPr>
      <xdr:spPr>
        <a:xfrm>
          <a:off x="22110700" y="64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142257</xdr:rowOff>
    </xdr:from>
    <xdr:ext cx="469744" cy="259045"/>
    <xdr:sp macro="" textlink="">
      <xdr:nvSpPr>
        <xdr:cNvPr id="732" name="投資及び出資金該当値テキスト"/>
        <xdr:cNvSpPr txBox="1"/>
      </xdr:nvSpPr>
      <xdr:spPr>
        <a:xfrm>
          <a:off x="22212300" y="6314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1,710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129794</xdr:rowOff>
    </xdr:from>
    <xdr:to>
      <xdr:col>31</xdr:col>
      <xdr:colOff>85725</xdr:colOff>
      <xdr:row>38</xdr:row>
      <xdr:rowOff>59944</xdr:rowOff>
    </xdr:to>
    <xdr:sp macro="" textlink="">
      <xdr:nvSpPr>
        <xdr:cNvPr id="733" name="円/楕円 732"/>
        <xdr:cNvSpPr/>
      </xdr:nvSpPr>
      <xdr:spPr>
        <a:xfrm>
          <a:off x="21272500" y="64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38</xdr:row>
      <xdr:rowOff>51071</xdr:rowOff>
    </xdr:from>
    <xdr:ext cx="469744" cy="259045"/>
    <xdr:sp macro="" textlink="">
      <xdr:nvSpPr>
        <xdr:cNvPr id="734" name="テキスト ボックス 733"/>
        <xdr:cNvSpPr txBox="1"/>
      </xdr:nvSpPr>
      <xdr:spPr>
        <a:xfrm>
          <a:off x="21088427" y="6566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1,628</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135001</xdr:rowOff>
    </xdr:from>
    <xdr:to>
      <xdr:col>29</xdr:col>
      <xdr:colOff>568325</xdr:colOff>
      <xdr:row>38</xdr:row>
      <xdr:rowOff>65151</xdr:rowOff>
    </xdr:to>
    <xdr:sp macro="" textlink="">
      <xdr:nvSpPr>
        <xdr:cNvPr id="735" name="円/楕円 734"/>
        <xdr:cNvSpPr/>
      </xdr:nvSpPr>
      <xdr:spPr>
        <a:xfrm>
          <a:off x="20383500" y="647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81678</xdr:rowOff>
    </xdr:from>
    <xdr:ext cx="469744" cy="259045"/>
    <xdr:sp macro="" textlink="">
      <xdr:nvSpPr>
        <xdr:cNvPr id="736" name="テキスト ボックス 735"/>
        <xdr:cNvSpPr txBox="1"/>
      </xdr:nvSpPr>
      <xdr:spPr>
        <a:xfrm>
          <a:off x="20199427" y="62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1,587</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95885</xdr:rowOff>
    </xdr:from>
    <xdr:to>
      <xdr:col>28</xdr:col>
      <xdr:colOff>365125</xdr:colOff>
      <xdr:row>38</xdr:row>
      <xdr:rowOff>26035</xdr:rowOff>
    </xdr:to>
    <xdr:sp macro="" textlink="">
      <xdr:nvSpPr>
        <xdr:cNvPr id="737" name="円/楕円 736"/>
        <xdr:cNvSpPr/>
      </xdr:nvSpPr>
      <xdr:spPr>
        <a:xfrm>
          <a:off x="19494500" y="643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42562</xdr:rowOff>
    </xdr:from>
    <xdr:ext cx="469744" cy="259045"/>
    <xdr:sp macro="" textlink="">
      <xdr:nvSpPr>
        <xdr:cNvPr id="738" name="テキスト ボックス 737"/>
        <xdr:cNvSpPr txBox="1"/>
      </xdr:nvSpPr>
      <xdr:spPr>
        <a:xfrm>
          <a:off x="19310427" y="621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86233</xdr:rowOff>
    </xdr:from>
    <xdr:to>
      <xdr:col>27</xdr:col>
      <xdr:colOff>161925</xdr:colOff>
      <xdr:row>38</xdr:row>
      <xdr:rowOff>16383</xdr:rowOff>
    </xdr:to>
    <xdr:sp macro="" textlink="">
      <xdr:nvSpPr>
        <xdr:cNvPr id="739" name="円/楕円 738"/>
        <xdr:cNvSpPr/>
      </xdr:nvSpPr>
      <xdr:spPr>
        <a:xfrm>
          <a:off x="18605500" y="642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32910</xdr:rowOff>
    </xdr:from>
    <xdr:ext cx="469744" cy="259045"/>
    <xdr:sp macro="" textlink="">
      <xdr:nvSpPr>
        <xdr:cNvPr id="740" name="テキスト ボックス 739"/>
        <xdr:cNvSpPr txBox="1"/>
      </xdr:nvSpPr>
      <xdr:spPr>
        <a:xfrm>
          <a:off x="18421427" y="620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1,971</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1" name="正方形/長方形 74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2" name="正方形/長方形 74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3" name="正方形/長方形 74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4" name="正方形/長方形 74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5" name="正方形/長方形 74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6" name="正方形/長方形 74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7" name="正方形/長方形 74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13,262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8" name="正方形/長方形 74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9" name="テキスト ボックス 74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0" name="直線コネクタ 74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1" name="直線コネクタ 75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2" name="テキスト ボックス 75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3" name="直線コネクタ 75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4" name="テキスト ボックス 753"/>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5" name="直線コネクタ 75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6" name="テキスト ボックス 75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7" name="直線コネクタ 75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130827</xdr:rowOff>
    </xdr:from>
    <xdr:ext cx="531299" cy="259045"/>
    <xdr:sp macro="" textlink="">
      <xdr:nvSpPr>
        <xdr:cNvPr id="758" name="テキスト ボックス 75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9" name="直線コネクタ 75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60" name="テキスト ボックス 75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1" name="直線コネクタ 76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2" name="テキスト ボックス 76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85598</xdr:rowOff>
    </xdr:from>
    <xdr:to>
      <xdr:col>32</xdr:col>
      <xdr:colOff>186689</xdr:colOff>
      <xdr:row>59</xdr:row>
      <xdr:rowOff>44450</xdr:rowOff>
    </xdr:to>
    <xdr:cxnSp macro="">
      <xdr:nvCxnSpPr>
        <xdr:cNvPr id="764" name="直線コネクタ 763"/>
        <xdr:cNvCxnSpPr/>
      </xdr:nvCxnSpPr>
      <xdr:spPr>
        <a:xfrm flipV="1">
          <a:off x="22159595" y="8829548"/>
          <a:ext cx="1269"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6" name="直線コネクタ 76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32275</xdr:rowOff>
    </xdr:from>
    <xdr:ext cx="534377" cy="259045"/>
    <xdr:sp macro="" textlink="">
      <xdr:nvSpPr>
        <xdr:cNvPr id="767" name="貸付金最大値テキスト"/>
        <xdr:cNvSpPr txBox="1"/>
      </xdr:nvSpPr>
      <xdr:spPr>
        <a:xfrm>
          <a:off x="22212300" y="8604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17,460</a:t>
          </a:r>
          <a:endParaRPr kumimoji="1" lang="ja-JP" altLang="en-US" sz="1000" b="1">
            <a:latin typeface="ＭＳ Ｐゴシック"/>
          </a:endParaRPr>
        </a:p>
      </xdr:txBody>
    </xdr:sp>
    <xdr:clientData/>
  </xdr:oneCellAnchor>
  <xdr:twoCellAnchor>
    <xdr:from>
      <xdr:col>32</xdr:col>
      <xdr:colOff>98425</xdr:colOff>
      <xdr:row>51</xdr:row>
      <xdr:rowOff>85598</xdr:rowOff>
    </xdr:from>
    <xdr:to>
      <xdr:col>32</xdr:col>
      <xdr:colOff>276225</xdr:colOff>
      <xdr:row>51</xdr:row>
      <xdr:rowOff>85598</xdr:rowOff>
    </xdr:to>
    <xdr:cxnSp macro="">
      <xdr:nvCxnSpPr>
        <xdr:cNvPr id="768" name="直線コネクタ 767"/>
        <xdr:cNvCxnSpPr/>
      </xdr:nvCxnSpPr>
      <xdr:spPr>
        <a:xfrm>
          <a:off x="22072600" y="8829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51</xdr:row>
      <xdr:rowOff>85598</xdr:rowOff>
    </xdr:from>
    <xdr:to>
      <xdr:col>32</xdr:col>
      <xdr:colOff>187325</xdr:colOff>
      <xdr:row>51</xdr:row>
      <xdr:rowOff>117221</xdr:rowOff>
    </xdr:to>
    <xdr:cxnSp macro="">
      <xdr:nvCxnSpPr>
        <xdr:cNvPr id="769" name="直線コネクタ 768"/>
        <xdr:cNvCxnSpPr/>
      </xdr:nvCxnSpPr>
      <xdr:spPr>
        <a:xfrm flipV="1">
          <a:off x="21323300" y="8829548"/>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118533</xdr:rowOff>
    </xdr:from>
    <xdr:ext cx="469744" cy="259045"/>
    <xdr:sp macro="" textlink="">
      <xdr:nvSpPr>
        <xdr:cNvPr id="770" name="貸付金平均値テキスト"/>
        <xdr:cNvSpPr txBox="1"/>
      </xdr:nvSpPr>
      <xdr:spPr>
        <a:xfrm>
          <a:off x="22212300" y="9891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2,578</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140106</xdr:rowOff>
    </xdr:from>
    <xdr:to>
      <xdr:col>32</xdr:col>
      <xdr:colOff>238125</xdr:colOff>
      <xdr:row>58</xdr:row>
      <xdr:rowOff>70256</xdr:rowOff>
    </xdr:to>
    <xdr:sp macro="" textlink="">
      <xdr:nvSpPr>
        <xdr:cNvPr id="771" name="フローチャート : 判断 770"/>
        <xdr:cNvSpPr/>
      </xdr:nvSpPr>
      <xdr:spPr>
        <a:xfrm>
          <a:off x="22110700" y="991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51</xdr:row>
      <xdr:rowOff>117221</xdr:rowOff>
    </xdr:from>
    <xdr:to>
      <xdr:col>31</xdr:col>
      <xdr:colOff>34925</xdr:colOff>
      <xdr:row>52</xdr:row>
      <xdr:rowOff>8103</xdr:rowOff>
    </xdr:to>
    <xdr:cxnSp macro="">
      <xdr:nvCxnSpPr>
        <xdr:cNvPr id="772" name="直線コネクタ 771"/>
        <xdr:cNvCxnSpPr/>
      </xdr:nvCxnSpPr>
      <xdr:spPr>
        <a:xfrm flipV="1">
          <a:off x="20434300" y="8861171"/>
          <a:ext cx="889000" cy="6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25121</xdr:rowOff>
    </xdr:from>
    <xdr:to>
      <xdr:col>31</xdr:col>
      <xdr:colOff>85725</xdr:colOff>
      <xdr:row>57</xdr:row>
      <xdr:rowOff>126721</xdr:rowOff>
    </xdr:to>
    <xdr:sp macro="" textlink="">
      <xdr:nvSpPr>
        <xdr:cNvPr id="773" name="フローチャート : 判断 772"/>
        <xdr:cNvSpPr/>
      </xdr:nvSpPr>
      <xdr:spPr>
        <a:xfrm>
          <a:off x="21272500" y="979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117848</xdr:rowOff>
    </xdr:from>
    <xdr:ext cx="469744" cy="259045"/>
    <xdr:sp macro="" textlink="">
      <xdr:nvSpPr>
        <xdr:cNvPr id="774" name="テキスト ボックス 773"/>
        <xdr:cNvSpPr txBox="1"/>
      </xdr:nvSpPr>
      <xdr:spPr>
        <a:xfrm>
          <a:off x="21088427" y="989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4,087</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8103</xdr:rowOff>
    </xdr:from>
    <xdr:to>
      <xdr:col>29</xdr:col>
      <xdr:colOff>517525</xdr:colOff>
      <xdr:row>52</xdr:row>
      <xdr:rowOff>40259</xdr:rowOff>
    </xdr:to>
    <xdr:cxnSp macro="">
      <xdr:nvCxnSpPr>
        <xdr:cNvPr id="775" name="直線コネクタ 774"/>
        <xdr:cNvCxnSpPr/>
      </xdr:nvCxnSpPr>
      <xdr:spPr>
        <a:xfrm flipV="1">
          <a:off x="19545300" y="8923503"/>
          <a:ext cx="889000" cy="3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115189</xdr:rowOff>
    </xdr:from>
    <xdr:to>
      <xdr:col>29</xdr:col>
      <xdr:colOff>568325</xdr:colOff>
      <xdr:row>58</xdr:row>
      <xdr:rowOff>45339</xdr:rowOff>
    </xdr:to>
    <xdr:sp macro="" textlink="">
      <xdr:nvSpPr>
        <xdr:cNvPr id="776" name="フローチャート : 判断 775"/>
        <xdr:cNvSpPr/>
      </xdr:nvSpPr>
      <xdr:spPr>
        <a:xfrm>
          <a:off x="20383500" y="988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36466</xdr:rowOff>
    </xdr:from>
    <xdr:ext cx="469744" cy="259045"/>
    <xdr:sp macro="" textlink="">
      <xdr:nvSpPr>
        <xdr:cNvPr id="777" name="テキスト ボックス 776"/>
        <xdr:cNvSpPr txBox="1"/>
      </xdr:nvSpPr>
      <xdr:spPr>
        <a:xfrm>
          <a:off x="20199427" y="998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2,905</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40259</xdr:rowOff>
    </xdr:from>
    <xdr:to>
      <xdr:col>28</xdr:col>
      <xdr:colOff>314325</xdr:colOff>
      <xdr:row>52</xdr:row>
      <xdr:rowOff>40563</xdr:rowOff>
    </xdr:to>
    <xdr:cxnSp macro="">
      <xdr:nvCxnSpPr>
        <xdr:cNvPr id="778" name="直線コネクタ 777"/>
        <xdr:cNvCxnSpPr/>
      </xdr:nvCxnSpPr>
      <xdr:spPr>
        <a:xfrm flipV="1">
          <a:off x="18656300" y="8955659"/>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112217</xdr:rowOff>
    </xdr:from>
    <xdr:to>
      <xdr:col>28</xdr:col>
      <xdr:colOff>365125</xdr:colOff>
      <xdr:row>58</xdr:row>
      <xdr:rowOff>42367</xdr:rowOff>
    </xdr:to>
    <xdr:sp macro="" textlink="">
      <xdr:nvSpPr>
        <xdr:cNvPr id="779" name="フローチャート : 判断 778"/>
        <xdr:cNvSpPr/>
      </xdr:nvSpPr>
      <xdr:spPr>
        <a:xfrm>
          <a:off x="19494500" y="988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33494</xdr:rowOff>
    </xdr:from>
    <xdr:ext cx="469744" cy="259045"/>
    <xdr:sp macro="" textlink="">
      <xdr:nvSpPr>
        <xdr:cNvPr id="780" name="テキスト ボックス 779"/>
        <xdr:cNvSpPr txBox="1"/>
      </xdr:nvSpPr>
      <xdr:spPr>
        <a:xfrm>
          <a:off x="19310427" y="997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2,944</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83338</xdr:rowOff>
    </xdr:from>
    <xdr:to>
      <xdr:col>27</xdr:col>
      <xdr:colOff>161925</xdr:colOff>
      <xdr:row>58</xdr:row>
      <xdr:rowOff>13488</xdr:rowOff>
    </xdr:to>
    <xdr:sp macro="" textlink="">
      <xdr:nvSpPr>
        <xdr:cNvPr id="781" name="フローチャート : 判断 780"/>
        <xdr:cNvSpPr/>
      </xdr:nvSpPr>
      <xdr:spPr>
        <a:xfrm>
          <a:off x="18605500" y="985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4615</xdr:rowOff>
    </xdr:from>
    <xdr:ext cx="469744" cy="259045"/>
    <xdr:sp macro="" textlink="">
      <xdr:nvSpPr>
        <xdr:cNvPr id="782" name="テキスト ボックス 781"/>
        <xdr:cNvSpPr txBox="1"/>
      </xdr:nvSpPr>
      <xdr:spPr>
        <a:xfrm>
          <a:off x="18421427" y="994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3" name="テキスト ボックス 78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4" name="テキスト ボックス 78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5" name="テキスト ボックス 78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6" name="テキスト ボックス 78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7" name="テキスト ボックス 78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51</xdr:row>
      <xdr:rowOff>34798</xdr:rowOff>
    </xdr:from>
    <xdr:to>
      <xdr:col>32</xdr:col>
      <xdr:colOff>238125</xdr:colOff>
      <xdr:row>51</xdr:row>
      <xdr:rowOff>136398</xdr:rowOff>
    </xdr:to>
    <xdr:sp macro="" textlink="">
      <xdr:nvSpPr>
        <xdr:cNvPr id="788" name="円/楕円 787"/>
        <xdr:cNvSpPr/>
      </xdr:nvSpPr>
      <xdr:spPr>
        <a:xfrm>
          <a:off x="22110700" y="877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50</xdr:row>
      <xdr:rowOff>159275</xdr:rowOff>
    </xdr:from>
    <xdr:ext cx="534377" cy="259045"/>
    <xdr:sp macro="" textlink="">
      <xdr:nvSpPr>
        <xdr:cNvPr id="789" name="貸付金該当値テキスト"/>
        <xdr:cNvSpPr txBox="1"/>
      </xdr:nvSpPr>
      <xdr:spPr>
        <a:xfrm>
          <a:off x="22212300" y="873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17,460</a:t>
          </a:r>
          <a:endParaRPr kumimoji="1" lang="ja-JP" altLang="en-US" sz="1000" b="1">
            <a:solidFill>
              <a:srgbClr val="FF0000"/>
            </a:solidFill>
            <a:latin typeface="ＭＳ Ｐゴシック"/>
          </a:endParaRPr>
        </a:p>
      </xdr:txBody>
    </xdr:sp>
    <xdr:clientData/>
  </xdr:oneCellAnchor>
  <xdr:twoCellAnchor>
    <xdr:from>
      <xdr:col>30</xdr:col>
      <xdr:colOff>669925</xdr:colOff>
      <xdr:row>51</xdr:row>
      <xdr:rowOff>66421</xdr:rowOff>
    </xdr:from>
    <xdr:to>
      <xdr:col>31</xdr:col>
      <xdr:colOff>85725</xdr:colOff>
      <xdr:row>51</xdr:row>
      <xdr:rowOff>168021</xdr:rowOff>
    </xdr:to>
    <xdr:sp macro="" textlink="">
      <xdr:nvSpPr>
        <xdr:cNvPr id="790" name="円/楕円 789"/>
        <xdr:cNvSpPr/>
      </xdr:nvSpPr>
      <xdr:spPr>
        <a:xfrm>
          <a:off x="21272500" y="881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50</xdr:row>
      <xdr:rowOff>13098</xdr:rowOff>
    </xdr:from>
    <xdr:ext cx="534377" cy="259045"/>
    <xdr:sp macro="" textlink="">
      <xdr:nvSpPr>
        <xdr:cNvPr id="791" name="テキスト ボックス 790"/>
        <xdr:cNvSpPr txBox="1"/>
      </xdr:nvSpPr>
      <xdr:spPr>
        <a:xfrm>
          <a:off x="21056111" y="858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17,045</a:t>
          </a:r>
          <a:endParaRPr kumimoji="1" lang="ja-JP" altLang="en-US" sz="1000" b="1">
            <a:solidFill>
              <a:srgbClr val="FF0000"/>
            </a:solidFill>
            <a:latin typeface="ＭＳ Ｐゴシック"/>
          </a:endParaRPr>
        </a:p>
      </xdr:txBody>
    </xdr:sp>
    <xdr:clientData/>
  </xdr:oneCellAnchor>
  <xdr:twoCellAnchor>
    <xdr:from>
      <xdr:col>29</xdr:col>
      <xdr:colOff>466725</xdr:colOff>
      <xdr:row>51</xdr:row>
      <xdr:rowOff>128753</xdr:rowOff>
    </xdr:from>
    <xdr:to>
      <xdr:col>29</xdr:col>
      <xdr:colOff>568325</xdr:colOff>
      <xdr:row>52</xdr:row>
      <xdr:rowOff>58903</xdr:rowOff>
    </xdr:to>
    <xdr:sp macro="" textlink="">
      <xdr:nvSpPr>
        <xdr:cNvPr id="792" name="円/楕円 791"/>
        <xdr:cNvSpPr/>
      </xdr:nvSpPr>
      <xdr:spPr>
        <a:xfrm>
          <a:off x="20383500" y="88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50</xdr:row>
      <xdr:rowOff>75430</xdr:rowOff>
    </xdr:from>
    <xdr:ext cx="534377" cy="259045"/>
    <xdr:sp macro="" textlink="">
      <xdr:nvSpPr>
        <xdr:cNvPr id="793" name="テキスト ボックス 792"/>
        <xdr:cNvSpPr txBox="1"/>
      </xdr:nvSpPr>
      <xdr:spPr>
        <a:xfrm>
          <a:off x="20167111" y="864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16,227</a:t>
          </a:r>
          <a:endParaRPr kumimoji="1" lang="ja-JP" altLang="en-US" sz="1000" b="1">
            <a:solidFill>
              <a:srgbClr val="FF0000"/>
            </a:solidFill>
            <a:latin typeface="ＭＳ Ｐゴシック"/>
          </a:endParaRPr>
        </a:p>
      </xdr:txBody>
    </xdr:sp>
    <xdr:clientData/>
  </xdr:oneCellAnchor>
  <xdr:twoCellAnchor>
    <xdr:from>
      <xdr:col>28</xdr:col>
      <xdr:colOff>263525</xdr:colOff>
      <xdr:row>51</xdr:row>
      <xdr:rowOff>160909</xdr:rowOff>
    </xdr:from>
    <xdr:to>
      <xdr:col>28</xdr:col>
      <xdr:colOff>365125</xdr:colOff>
      <xdr:row>52</xdr:row>
      <xdr:rowOff>91059</xdr:rowOff>
    </xdr:to>
    <xdr:sp macro="" textlink="">
      <xdr:nvSpPr>
        <xdr:cNvPr id="794" name="円/楕円 793"/>
        <xdr:cNvSpPr/>
      </xdr:nvSpPr>
      <xdr:spPr>
        <a:xfrm>
          <a:off x="19494500" y="890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50</xdr:row>
      <xdr:rowOff>107586</xdr:rowOff>
    </xdr:from>
    <xdr:ext cx="534377" cy="259045"/>
    <xdr:sp macro="" textlink="">
      <xdr:nvSpPr>
        <xdr:cNvPr id="795" name="テキスト ボックス 794"/>
        <xdr:cNvSpPr txBox="1"/>
      </xdr:nvSpPr>
      <xdr:spPr>
        <a:xfrm>
          <a:off x="19278111" y="8680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15,805</a:t>
          </a:r>
          <a:endParaRPr kumimoji="1" lang="ja-JP" altLang="en-US" sz="1000" b="1">
            <a:solidFill>
              <a:srgbClr val="FF0000"/>
            </a:solidFill>
            <a:latin typeface="ＭＳ Ｐゴシック"/>
          </a:endParaRPr>
        </a:p>
      </xdr:txBody>
    </xdr:sp>
    <xdr:clientData/>
  </xdr:oneCellAnchor>
  <xdr:twoCellAnchor>
    <xdr:from>
      <xdr:col>27</xdr:col>
      <xdr:colOff>60325</xdr:colOff>
      <xdr:row>51</xdr:row>
      <xdr:rowOff>161213</xdr:rowOff>
    </xdr:from>
    <xdr:to>
      <xdr:col>27</xdr:col>
      <xdr:colOff>161925</xdr:colOff>
      <xdr:row>52</xdr:row>
      <xdr:rowOff>91363</xdr:rowOff>
    </xdr:to>
    <xdr:sp macro="" textlink="">
      <xdr:nvSpPr>
        <xdr:cNvPr id="796" name="円/楕円 795"/>
        <xdr:cNvSpPr/>
      </xdr:nvSpPr>
      <xdr:spPr>
        <a:xfrm>
          <a:off x="18605500" y="89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50</xdr:row>
      <xdr:rowOff>107890</xdr:rowOff>
    </xdr:from>
    <xdr:ext cx="534377" cy="259045"/>
    <xdr:sp macro="" textlink="">
      <xdr:nvSpPr>
        <xdr:cNvPr id="797" name="テキスト ボックス 796"/>
        <xdr:cNvSpPr txBox="1"/>
      </xdr:nvSpPr>
      <xdr:spPr>
        <a:xfrm>
          <a:off x="18389111" y="868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15,801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8" name="正方形/長方形 79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9" name="正方形/長方形 79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0" name="正方形/長方形 79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26/67</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1" name="正方形/長方形 80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2" name="正方形/長方形 80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3" name="正方形/長方形 80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4" name="正方形/長方形 80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58,639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5" name="正方形/長方形 80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6" name="テキスト ボックス 80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7" name="直線コネクタ 80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8" name="テキスト ボックス 80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9" name="直線コネクタ 80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0" name="テキスト ボックス 80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1" name="直線コネクタ 81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2" name="テキスト ボックス 81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3" name="直線コネクタ 81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4" name="テキスト ボックス 81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5" name="直線コネクタ 81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6" name="テキスト ボックス 81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7" name="直線コネクタ 81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8" name="テキスト ボックス 81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0" name="テキスト ボックス 81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151612</xdr:rowOff>
    </xdr:from>
    <xdr:to>
      <xdr:col>32</xdr:col>
      <xdr:colOff>186689</xdr:colOff>
      <xdr:row>79</xdr:row>
      <xdr:rowOff>572</xdr:rowOff>
    </xdr:to>
    <xdr:cxnSp macro="">
      <xdr:nvCxnSpPr>
        <xdr:cNvPr id="822" name="直線コネクタ 821"/>
        <xdr:cNvCxnSpPr/>
      </xdr:nvCxnSpPr>
      <xdr:spPr>
        <a:xfrm flipV="1">
          <a:off x="22159595" y="12153112"/>
          <a:ext cx="1269" cy="1392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4399</xdr:rowOff>
    </xdr:from>
    <xdr:ext cx="534377" cy="259045"/>
    <xdr:sp macro="" textlink="">
      <xdr:nvSpPr>
        <xdr:cNvPr id="823" name="繰出金最小値テキスト"/>
        <xdr:cNvSpPr txBox="1"/>
      </xdr:nvSpPr>
      <xdr:spPr>
        <a:xfrm>
          <a:off x="22212300" y="13548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33,455</a:t>
          </a:r>
          <a:endParaRPr kumimoji="1" lang="ja-JP" altLang="en-US" sz="1000" b="1">
            <a:latin typeface="ＭＳ Ｐゴシック"/>
          </a:endParaRPr>
        </a:p>
      </xdr:txBody>
    </xdr:sp>
    <xdr:clientData/>
  </xdr:oneCellAnchor>
  <xdr:twoCellAnchor>
    <xdr:from>
      <xdr:col>32</xdr:col>
      <xdr:colOff>98425</xdr:colOff>
      <xdr:row>79</xdr:row>
      <xdr:rowOff>572</xdr:rowOff>
    </xdr:from>
    <xdr:to>
      <xdr:col>32</xdr:col>
      <xdr:colOff>276225</xdr:colOff>
      <xdr:row>79</xdr:row>
      <xdr:rowOff>572</xdr:rowOff>
    </xdr:to>
    <xdr:cxnSp macro="">
      <xdr:nvCxnSpPr>
        <xdr:cNvPr id="824" name="直線コネクタ 823"/>
        <xdr:cNvCxnSpPr/>
      </xdr:nvCxnSpPr>
      <xdr:spPr>
        <a:xfrm>
          <a:off x="22072600" y="13545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98289</xdr:rowOff>
    </xdr:from>
    <xdr:ext cx="599010" cy="259045"/>
    <xdr:sp macro="" textlink="">
      <xdr:nvSpPr>
        <xdr:cNvPr id="825" name="繰出金最大値テキスト"/>
        <xdr:cNvSpPr txBox="1"/>
      </xdr:nvSpPr>
      <xdr:spPr>
        <a:xfrm>
          <a:off x="22212300" y="1192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143,062</a:t>
          </a:r>
          <a:endParaRPr kumimoji="1" lang="ja-JP" altLang="en-US" sz="1000" b="1">
            <a:latin typeface="ＭＳ Ｐゴシック"/>
          </a:endParaRPr>
        </a:p>
      </xdr:txBody>
    </xdr:sp>
    <xdr:clientData/>
  </xdr:oneCellAnchor>
  <xdr:twoCellAnchor>
    <xdr:from>
      <xdr:col>32</xdr:col>
      <xdr:colOff>98425</xdr:colOff>
      <xdr:row>70</xdr:row>
      <xdr:rowOff>151612</xdr:rowOff>
    </xdr:from>
    <xdr:to>
      <xdr:col>32</xdr:col>
      <xdr:colOff>276225</xdr:colOff>
      <xdr:row>70</xdr:row>
      <xdr:rowOff>151612</xdr:rowOff>
    </xdr:to>
    <xdr:cxnSp macro="">
      <xdr:nvCxnSpPr>
        <xdr:cNvPr id="826" name="直線コネクタ 825"/>
        <xdr:cNvCxnSpPr/>
      </xdr:nvCxnSpPr>
      <xdr:spPr>
        <a:xfrm>
          <a:off x="22072600" y="121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136309</xdr:rowOff>
    </xdr:from>
    <xdr:to>
      <xdr:col>32</xdr:col>
      <xdr:colOff>187325</xdr:colOff>
      <xdr:row>76</xdr:row>
      <xdr:rowOff>36716</xdr:rowOff>
    </xdr:to>
    <xdr:cxnSp macro="">
      <xdr:nvCxnSpPr>
        <xdr:cNvPr id="827" name="直線コネクタ 826"/>
        <xdr:cNvCxnSpPr/>
      </xdr:nvCxnSpPr>
      <xdr:spPr>
        <a:xfrm flipV="1">
          <a:off x="21323300" y="12995059"/>
          <a:ext cx="838200" cy="7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90619</xdr:rowOff>
    </xdr:from>
    <xdr:ext cx="534377" cy="259045"/>
    <xdr:sp macro="" textlink="">
      <xdr:nvSpPr>
        <xdr:cNvPr id="828" name="繰出金平均値テキスト"/>
        <xdr:cNvSpPr txBox="1"/>
      </xdr:nvSpPr>
      <xdr:spPr>
        <a:xfrm>
          <a:off x="22212300" y="12949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74,666</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112192</xdr:rowOff>
    </xdr:from>
    <xdr:to>
      <xdr:col>32</xdr:col>
      <xdr:colOff>238125</xdr:colOff>
      <xdr:row>76</xdr:row>
      <xdr:rowOff>42342</xdr:rowOff>
    </xdr:to>
    <xdr:sp macro="" textlink="">
      <xdr:nvSpPr>
        <xdr:cNvPr id="829" name="フローチャート : 判断 828"/>
        <xdr:cNvSpPr/>
      </xdr:nvSpPr>
      <xdr:spPr>
        <a:xfrm>
          <a:off x="22110700" y="1297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36716</xdr:rowOff>
    </xdr:from>
    <xdr:to>
      <xdr:col>31</xdr:col>
      <xdr:colOff>34925</xdr:colOff>
      <xdr:row>76</xdr:row>
      <xdr:rowOff>85103</xdr:rowOff>
    </xdr:to>
    <xdr:cxnSp macro="">
      <xdr:nvCxnSpPr>
        <xdr:cNvPr id="830" name="直線コネクタ 829"/>
        <xdr:cNvCxnSpPr/>
      </xdr:nvCxnSpPr>
      <xdr:spPr>
        <a:xfrm flipV="1">
          <a:off x="20434300" y="13066916"/>
          <a:ext cx="889000" cy="4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126200</xdr:rowOff>
    </xdr:from>
    <xdr:to>
      <xdr:col>31</xdr:col>
      <xdr:colOff>85725</xdr:colOff>
      <xdr:row>76</xdr:row>
      <xdr:rowOff>56350</xdr:rowOff>
    </xdr:to>
    <xdr:sp macro="" textlink="">
      <xdr:nvSpPr>
        <xdr:cNvPr id="831" name="フローチャート : 判断 830"/>
        <xdr:cNvSpPr/>
      </xdr:nvSpPr>
      <xdr:spPr>
        <a:xfrm>
          <a:off x="21272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72877</xdr:rowOff>
    </xdr:from>
    <xdr:ext cx="534377" cy="259045"/>
    <xdr:sp macro="" textlink="">
      <xdr:nvSpPr>
        <xdr:cNvPr id="832" name="テキスト ボックス 831"/>
        <xdr:cNvSpPr txBox="1"/>
      </xdr:nvSpPr>
      <xdr:spPr>
        <a:xfrm>
          <a:off x="21056111" y="1276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73,563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85103</xdr:rowOff>
    </xdr:from>
    <xdr:to>
      <xdr:col>29</xdr:col>
      <xdr:colOff>517525</xdr:colOff>
      <xdr:row>76</xdr:row>
      <xdr:rowOff>124561</xdr:rowOff>
    </xdr:to>
    <xdr:cxnSp macro="">
      <xdr:nvCxnSpPr>
        <xdr:cNvPr id="833" name="直線コネクタ 832"/>
        <xdr:cNvCxnSpPr/>
      </xdr:nvCxnSpPr>
      <xdr:spPr>
        <a:xfrm flipV="1">
          <a:off x="19545300" y="13115303"/>
          <a:ext cx="889000" cy="39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169290</xdr:rowOff>
    </xdr:from>
    <xdr:to>
      <xdr:col>29</xdr:col>
      <xdr:colOff>568325</xdr:colOff>
      <xdr:row>76</xdr:row>
      <xdr:rowOff>99440</xdr:rowOff>
    </xdr:to>
    <xdr:sp macro="" textlink="">
      <xdr:nvSpPr>
        <xdr:cNvPr id="834" name="フローチャート : 判断 833"/>
        <xdr:cNvSpPr/>
      </xdr:nvSpPr>
      <xdr:spPr>
        <a:xfrm>
          <a:off x="20383500" y="1302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115968</xdr:rowOff>
    </xdr:from>
    <xdr:ext cx="534377" cy="259045"/>
    <xdr:sp macro="" textlink="">
      <xdr:nvSpPr>
        <xdr:cNvPr id="835" name="テキスト ボックス 834"/>
        <xdr:cNvSpPr txBox="1"/>
      </xdr:nvSpPr>
      <xdr:spPr>
        <a:xfrm>
          <a:off x="20167111" y="128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70,170</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124561</xdr:rowOff>
    </xdr:from>
    <xdr:to>
      <xdr:col>28</xdr:col>
      <xdr:colOff>314325</xdr:colOff>
      <xdr:row>76</xdr:row>
      <xdr:rowOff>157454</xdr:rowOff>
    </xdr:to>
    <xdr:cxnSp macro="">
      <xdr:nvCxnSpPr>
        <xdr:cNvPr id="836" name="直線コネクタ 835"/>
        <xdr:cNvCxnSpPr/>
      </xdr:nvCxnSpPr>
      <xdr:spPr>
        <a:xfrm flipV="1">
          <a:off x="18656300" y="13154761"/>
          <a:ext cx="889000" cy="3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26708</xdr:rowOff>
    </xdr:from>
    <xdr:to>
      <xdr:col>28</xdr:col>
      <xdr:colOff>365125</xdr:colOff>
      <xdr:row>76</xdr:row>
      <xdr:rowOff>128308</xdr:rowOff>
    </xdr:to>
    <xdr:sp macro="" textlink="">
      <xdr:nvSpPr>
        <xdr:cNvPr id="837" name="フローチャート : 判断 836"/>
        <xdr:cNvSpPr/>
      </xdr:nvSpPr>
      <xdr:spPr>
        <a:xfrm>
          <a:off x="19494500" y="1305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144835</xdr:rowOff>
    </xdr:from>
    <xdr:ext cx="534377" cy="259045"/>
    <xdr:sp macro="" textlink="">
      <xdr:nvSpPr>
        <xdr:cNvPr id="838" name="テキスト ボックス 837"/>
        <xdr:cNvSpPr txBox="1"/>
      </xdr:nvSpPr>
      <xdr:spPr>
        <a:xfrm>
          <a:off x="19278111" y="128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67,897</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37464</xdr:rowOff>
    </xdr:from>
    <xdr:to>
      <xdr:col>27</xdr:col>
      <xdr:colOff>161925</xdr:colOff>
      <xdr:row>76</xdr:row>
      <xdr:rowOff>139064</xdr:rowOff>
    </xdr:to>
    <xdr:sp macro="" textlink="">
      <xdr:nvSpPr>
        <xdr:cNvPr id="839" name="フローチャート : 判断 838"/>
        <xdr:cNvSpPr/>
      </xdr:nvSpPr>
      <xdr:spPr>
        <a:xfrm>
          <a:off x="18605500" y="130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155592</xdr:rowOff>
    </xdr:from>
    <xdr:ext cx="534377" cy="259045"/>
    <xdr:sp macro="" textlink="">
      <xdr:nvSpPr>
        <xdr:cNvPr id="840" name="テキスト ボックス 839"/>
        <xdr:cNvSpPr txBox="1"/>
      </xdr:nvSpPr>
      <xdr:spPr>
        <a:xfrm>
          <a:off x="18389111" y="128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67,050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85509</xdr:rowOff>
    </xdr:from>
    <xdr:to>
      <xdr:col>32</xdr:col>
      <xdr:colOff>238125</xdr:colOff>
      <xdr:row>76</xdr:row>
      <xdr:rowOff>15658</xdr:rowOff>
    </xdr:to>
    <xdr:sp macro="" textlink="">
      <xdr:nvSpPr>
        <xdr:cNvPr id="846" name="円/楕円 845"/>
        <xdr:cNvSpPr/>
      </xdr:nvSpPr>
      <xdr:spPr>
        <a:xfrm>
          <a:off x="22110700" y="12944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108386</xdr:rowOff>
    </xdr:from>
    <xdr:ext cx="534377" cy="259045"/>
    <xdr:sp macro="" textlink="">
      <xdr:nvSpPr>
        <xdr:cNvPr id="847" name="繰出金該当値テキスト"/>
        <xdr:cNvSpPr txBox="1"/>
      </xdr:nvSpPr>
      <xdr:spPr>
        <a:xfrm>
          <a:off x="22212300" y="127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76,767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157366</xdr:rowOff>
    </xdr:from>
    <xdr:to>
      <xdr:col>31</xdr:col>
      <xdr:colOff>85725</xdr:colOff>
      <xdr:row>76</xdr:row>
      <xdr:rowOff>87516</xdr:rowOff>
    </xdr:to>
    <xdr:sp macro="" textlink="">
      <xdr:nvSpPr>
        <xdr:cNvPr id="848" name="円/楕円 847"/>
        <xdr:cNvSpPr/>
      </xdr:nvSpPr>
      <xdr:spPr>
        <a:xfrm>
          <a:off x="21272500" y="1301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78643</xdr:rowOff>
    </xdr:from>
    <xdr:ext cx="534377" cy="259045"/>
    <xdr:sp macro="" textlink="">
      <xdr:nvSpPr>
        <xdr:cNvPr id="849" name="テキスト ボックス 848"/>
        <xdr:cNvSpPr txBox="1"/>
      </xdr:nvSpPr>
      <xdr:spPr>
        <a:xfrm>
          <a:off x="21056111" y="1310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71,109</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34303</xdr:rowOff>
    </xdr:from>
    <xdr:to>
      <xdr:col>29</xdr:col>
      <xdr:colOff>568325</xdr:colOff>
      <xdr:row>76</xdr:row>
      <xdr:rowOff>135903</xdr:rowOff>
    </xdr:to>
    <xdr:sp macro="" textlink="">
      <xdr:nvSpPr>
        <xdr:cNvPr id="850" name="円/楕円 849"/>
        <xdr:cNvSpPr/>
      </xdr:nvSpPr>
      <xdr:spPr>
        <a:xfrm>
          <a:off x="20383500" y="1306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127030</xdr:rowOff>
    </xdr:from>
    <xdr:ext cx="534377" cy="259045"/>
    <xdr:sp macro="" textlink="">
      <xdr:nvSpPr>
        <xdr:cNvPr id="851" name="テキスト ボックス 850"/>
        <xdr:cNvSpPr txBox="1"/>
      </xdr:nvSpPr>
      <xdr:spPr>
        <a:xfrm>
          <a:off x="20167111" y="1315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67,299</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73761</xdr:rowOff>
    </xdr:from>
    <xdr:to>
      <xdr:col>28</xdr:col>
      <xdr:colOff>365125</xdr:colOff>
      <xdr:row>77</xdr:row>
      <xdr:rowOff>3911</xdr:rowOff>
    </xdr:to>
    <xdr:sp macro="" textlink="">
      <xdr:nvSpPr>
        <xdr:cNvPr id="852" name="円/楕円 851"/>
        <xdr:cNvSpPr/>
      </xdr:nvSpPr>
      <xdr:spPr>
        <a:xfrm>
          <a:off x="19494500" y="1310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166488</xdr:rowOff>
    </xdr:from>
    <xdr:ext cx="534377" cy="259045"/>
    <xdr:sp macro="" textlink="">
      <xdr:nvSpPr>
        <xdr:cNvPr id="853" name="テキスト ボックス 852"/>
        <xdr:cNvSpPr txBox="1"/>
      </xdr:nvSpPr>
      <xdr:spPr>
        <a:xfrm>
          <a:off x="19278111" y="1319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64,192</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106654</xdr:rowOff>
    </xdr:from>
    <xdr:to>
      <xdr:col>27</xdr:col>
      <xdr:colOff>161925</xdr:colOff>
      <xdr:row>77</xdr:row>
      <xdr:rowOff>36804</xdr:rowOff>
    </xdr:to>
    <xdr:sp macro="" textlink="">
      <xdr:nvSpPr>
        <xdr:cNvPr id="854" name="円/楕円 853"/>
        <xdr:cNvSpPr/>
      </xdr:nvSpPr>
      <xdr:spPr>
        <a:xfrm>
          <a:off x="18605500" y="1313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27931</xdr:rowOff>
    </xdr:from>
    <xdr:ext cx="534377" cy="259045"/>
    <xdr:sp macro="" textlink="">
      <xdr:nvSpPr>
        <xdr:cNvPr id="855" name="テキスト ボックス 854"/>
        <xdr:cNvSpPr txBox="1"/>
      </xdr:nvSpPr>
      <xdr:spPr>
        <a:xfrm>
          <a:off x="18389111" y="13229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61,602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7" name="正方形/長方形 85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8" name="正方形/長方形 85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9" name="正方形/長方形 85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0" name="正方形/長方形 85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1" name="正方形/長方形 86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2" name="正方形/長方形 86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3" name="正方形/長方形 86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4" name="テキスト ボックス 86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5" name="直線コネクタ 86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6" name="直線コネクタ 86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7" name="テキスト ボックス 86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8" name="直線コネクタ 86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9" name="テキスト ボックス 86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1" name="直線コネクタ 87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6" name="直線コネクタ 87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8" name="フローチャート : 判断 87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9" name="直線コネクタ 87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0" name="フローチャート : 判断 87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1" name="テキスト ボックス 880"/>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2" name="直線コネクタ 88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3" name="フローチャート : 判断 88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4" name="テキスト ボックス 883"/>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5" name="直線コネクタ 88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6" name="フローチャート : 判断 88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7" name="テキスト ボックス 886"/>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8" name="フローチャート : 判断 88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9" name="テキスト ボックス 888"/>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0" name="テキスト ボックス 88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1" name="テキスト ボックス 89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2" name="テキスト ボックス 89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3" name="テキスト ボックス 89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4" name="テキスト ボックス 89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5" name="円/楕円 89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7" name="円/楕円 89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8" name="テキスト ボックス 897"/>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9" name="円/楕円 89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0" name="テキスト ボックス 899"/>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1" name="円/楕円 90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2" name="テキスト ボックス 901"/>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3" name="円/楕円 90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4" name="テキスト ボックス 903"/>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5" name="正方形/長方形 90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6" name="正方形/長方形 90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7" name="テキスト ボックス 90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a:rPr>
            <a:t>歳出決算総額は、住民一人当たり</a:t>
          </a:r>
          <a:r>
            <a:rPr kumimoji="1" lang="en-US" altLang="ja-JP" sz="1050">
              <a:latin typeface="ＭＳ Ｐゴシック"/>
            </a:rPr>
            <a:t>829,949</a:t>
          </a:r>
          <a:r>
            <a:rPr kumimoji="1" lang="ja-JP" altLang="en-US" sz="1050">
              <a:latin typeface="ＭＳ Ｐゴシック"/>
            </a:rPr>
            <a:t>円となっている。</a:t>
          </a:r>
          <a:endParaRPr kumimoji="1" lang="en-US" altLang="ja-JP" sz="1050">
            <a:latin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主な構成項目である人件費は、住民一人当たり</a:t>
          </a:r>
          <a:r>
            <a:rPr kumimoji="1" lang="en-US" altLang="ja-JP" sz="1050">
              <a:latin typeface="ＭＳ Ｐゴシック"/>
            </a:rPr>
            <a:t>123,513</a:t>
          </a:r>
          <a:r>
            <a:rPr kumimoji="1" lang="ja-JP" altLang="en-US" sz="1050">
              <a:latin typeface="ＭＳ Ｐゴシック"/>
            </a:rPr>
            <a:t>円となっており、平成</a:t>
          </a:r>
          <a:r>
            <a:rPr kumimoji="1" lang="en-US" altLang="ja-JP" sz="1050">
              <a:latin typeface="ＭＳ Ｐゴシック"/>
            </a:rPr>
            <a:t>27</a:t>
          </a:r>
          <a:r>
            <a:rPr kumimoji="1" lang="ja-JP" altLang="en-US" sz="1050">
              <a:latin typeface="ＭＳ Ｐゴシック"/>
            </a:rPr>
            <a:t>年度から</a:t>
          </a:r>
          <a:r>
            <a:rPr kumimoji="1" lang="en-US" altLang="ja-JP" sz="1050">
              <a:latin typeface="ＭＳ Ｐゴシック"/>
            </a:rPr>
            <a:t>12</a:t>
          </a:r>
          <a:r>
            <a:rPr kumimoji="1" lang="ja-JP" altLang="en-US" sz="1050">
              <a:latin typeface="ＭＳ Ｐゴシック"/>
            </a:rPr>
            <a:t>万円台となっている。新規職員採用により職員給与費が増加傾向にあるが、前年度比では減少となり、類似団体平均とほぼ同水準にある。</a:t>
          </a:r>
          <a:r>
            <a:rPr kumimoji="1" lang="ja-JP" altLang="ja-JP" sz="1050">
              <a:solidFill>
                <a:schemeClr val="dk1"/>
              </a:solidFill>
              <a:effectLst/>
              <a:latin typeface="+mn-lt"/>
              <a:ea typeface="+mn-ea"/>
              <a:cs typeface="+mn-cs"/>
            </a:rPr>
            <a:t>今後も、</a:t>
          </a:r>
          <a:r>
            <a:rPr kumimoji="1" lang="ja-JP" altLang="ja-JP" sz="1050">
              <a:solidFill>
                <a:schemeClr val="dk1"/>
              </a:solidFill>
              <a:effectLst/>
              <a:latin typeface="ＭＳ ゴシック" panose="020B0609070205080204" pitchFamily="49" charset="-128"/>
              <a:ea typeface="ＭＳ ゴシック" panose="020B0609070205080204" pitchFamily="49" charset="-128"/>
              <a:cs typeface="+mn-cs"/>
            </a:rPr>
            <a:t>特別職の給与カット・時間外手当支給率抑制、議員期末手当のカット等による削減策を継続し、職員採用計画に基づいた職員定員の適正化・平準化を図り、人件費全体の削減に努める。</a:t>
          </a:r>
          <a:endParaRPr kumimoji="1" lang="en-US" altLang="ja-JP" sz="1050">
            <a:latin typeface="ＭＳ Ｐゴシック"/>
          </a:endParaRPr>
        </a:p>
        <a:p>
          <a:r>
            <a:rPr kumimoji="1" lang="ja-JP" altLang="en-US" sz="1050">
              <a:latin typeface="ＭＳ Ｐゴシック"/>
            </a:rPr>
            <a:t>普通建設事業費は、住民一人当たり</a:t>
          </a:r>
          <a:r>
            <a:rPr kumimoji="1" lang="en-US" altLang="ja-JP" sz="1050">
              <a:latin typeface="ＭＳ Ｐゴシック"/>
            </a:rPr>
            <a:t>120,051</a:t>
          </a:r>
          <a:r>
            <a:rPr kumimoji="1" lang="ja-JP" altLang="en-US" sz="1050">
              <a:latin typeface="ＭＳ Ｐゴシック"/>
            </a:rPr>
            <a:t>円となっており、平成</a:t>
          </a:r>
          <a:r>
            <a:rPr kumimoji="1" lang="en-US" altLang="ja-JP" sz="1050">
              <a:latin typeface="ＭＳ Ｐゴシック"/>
            </a:rPr>
            <a:t>24</a:t>
          </a:r>
          <a:r>
            <a:rPr kumimoji="1" lang="ja-JP" altLang="en-US" sz="1050">
              <a:latin typeface="ＭＳ Ｐゴシック"/>
            </a:rPr>
            <a:t>年度からの明治百年通りにぎわい創出事業などの大型事業が開始されたことにより、類似団体と比較して一人当たりのコストが高い状況となっている。前年度と比較して減少した主な理由は、明治百年通りにぎわい創出事業の一部が翌年度に繰り越しされたことにより事業費が減となったことが要因である。平成</a:t>
          </a:r>
          <a:r>
            <a:rPr kumimoji="1" lang="en-US" altLang="ja-JP" sz="1050">
              <a:latin typeface="ＭＳ Ｐゴシック"/>
            </a:rPr>
            <a:t>29</a:t>
          </a:r>
          <a:r>
            <a:rPr kumimoji="1" lang="ja-JP" altLang="en-US" sz="1050">
              <a:latin typeface="ＭＳ Ｐゴシック"/>
            </a:rPr>
            <a:t>年度で大型事業が終了となるため、事業費は減少すると想定されるが、小坂町公共施設等総合管理計画に基づき、事業の取捨選択を徹底していくことで、経費の削減に努める。</a:t>
          </a:r>
          <a:endParaRPr kumimoji="1" lang="en-US" altLang="ja-JP" sz="1050">
            <a:latin typeface="ＭＳ Ｐゴシック"/>
          </a:endParaRPr>
        </a:p>
        <a:p>
          <a:r>
            <a:rPr kumimoji="1" lang="ja-JP" altLang="en-US" sz="1050">
              <a:latin typeface="ＭＳ Ｐゴシック"/>
            </a:rPr>
            <a:t>維持補修費は、住民一人当たり</a:t>
          </a:r>
          <a:r>
            <a:rPr kumimoji="1" lang="en-US" altLang="ja-JP" sz="1050">
              <a:latin typeface="ＭＳ Ｐゴシック"/>
            </a:rPr>
            <a:t>30,725</a:t>
          </a:r>
          <a:r>
            <a:rPr kumimoji="1" lang="ja-JP" altLang="en-US" sz="1050">
              <a:latin typeface="ＭＳ Ｐゴシック"/>
            </a:rPr>
            <a:t>円となっており、康楽館等の観光関連施設を多く保有しているため、類似団体平均と比較して、</a:t>
          </a:r>
          <a:r>
            <a:rPr kumimoji="1" lang="en-US" altLang="ja-JP" sz="1050">
              <a:latin typeface="ＭＳ Ｐゴシック"/>
            </a:rPr>
            <a:t>21,389</a:t>
          </a:r>
          <a:r>
            <a:rPr kumimoji="1" lang="ja-JP" altLang="en-US" sz="1050">
              <a:latin typeface="ＭＳ Ｐゴシック"/>
            </a:rPr>
            <a:t>円高くなっている。町内で保有している公共施設に関しては、小坂町公共施設等総合管理計画に基づき、平成</a:t>
          </a:r>
          <a:r>
            <a:rPr kumimoji="1" lang="en-US" altLang="ja-JP" sz="1050">
              <a:latin typeface="ＭＳ Ｐゴシック"/>
            </a:rPr>
            <a:t>29</a:t>
          </a:r>
          <a:r>
            <a:rPr kumimoji="1" lang="ja-JP" altLang="en-US" sz="1050">
              <a:latin typeface="ＭＳ Ｐゴシック"/>
            </a:rPr>
            <a:t>年度以降に個別計画の策定を予定しており、統廃合を基本として管理施設数を減らし、コストの低減を図っていく。</a:t>
          </a:r>
          <a:endParaRPr kumimoji="1" lang="en-US" altLang="ja-JP" sz="1050">
            <a:latin typeface="ＭＳ Ｐゴシック"/>
          </a:endParaRPr>
        </a:p>
        <a:p>
          <a:r>
            <a:rPr kumimoji="1" lang="ja-JP" altLang="en-US" sz="1050">
              <a:latin typeface="ＭＳ Ｐゴシック"/>
            </a:rPr>
            <a:t>貸付金は、住民一人当たり</a:t>
          </a:r>
          <a:r>
            <a:rPr kumimoji="1" lang="en-US" altLang="ja-JP" sz="1050">
              <a:latin typeface="ＭＳ Ｐゴシック"/>
            </a:rPr>
            <a:t>17,460</a:t>
          </a:r>
          <a:r>
            <a:rPr kumimoji="1" lang="ja-JP" altLang="en-US" sz="1050">
              <a:latin typeface="ＭＳ Ｐゴシック"/>
            </a:rPr>
            <a:t>円となっており、貸付金の主なものは中小企業等の事業資金融資のための金融機関への預託金や奨学資金貸付となっている。一人当たりコストが高くなっているのは、類似団体と比較して人口が少ないのが要因と考えられる。奨学資金貸付以外の貸付金は、単年度内での返済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秋田県小坂町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5,366
5,355
201.70
4,586,173
4,453,507
105,323
2,681,486
5,074,335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13.3
123.7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Ⅱ</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Ⅱ</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Ⅱ</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4,173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3810</xdr:rowOff>
    </xdr:from>
    <xdr:to>
      <xdr:col>6</xdr:col>
      <xdr:colOff>510540</xdr:colOff>
      <xdr:row>39</xdr:row>
      <xdr:rowOff>18288</xdr:rowOff>
    </xdr:to>
    <xdr:cxnSp macro="">
      <xdr:nvCxnSpPr>
        <xdr:cNvPr id="56" name="直線コネクタ 55"/>
        <xdr:cNvCxnSpPr/>
      </xdr:nvCxnSpPr>
      <xdr:spPr>
        <a:xfrm flipV="1">
          <a:off x="4633595" y="5318760"/>
          <a:ext cx="1270" cy="1386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22115</xdr:rowOff>
    </xdr:from>
    <xdr:ext cx="469744" cy="259045"/>
    <xdr:sp macro="" textlink="">
      <xdr:nvSpPr>
        <xdr:cNvPr id="57" name="議会費最小値テキスト"/>
        <xdr:cNvSpPr txBox="1"/>
      </xdr:nvSpPr>
      <xdr:spPr>
        <a:xfrm>
          <a:off x="4686300"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6,206</a:t>
          </a:r>
          <a:endParaRPr kumimoji="1" lang="ja-JP" altLang="en-US" sz="1000" b="1">
            <a:latin typeface="ＭＳ Ｐゴシック"/>
          </a:endParaRPr>
        </a:p>
      </xdr:txBody>
    </xdr:sp>
    <xdr:clientData/>
  </xdr:oneCellAnchor>
  <xdr:twoCellAnchor>
    <xdr:from>
      <xdr:col>6</xdr:col>
      <xdr:colOff>422275</xdr:colOff>
      <xdr:row>39</xdr:row>
      <xdr:rowOff>18288</xdr:rowOff>
    </xdr:from>
    <xdr:to>
      <xdr:col>6</xdr:col>
      <xdr:colOff>600075</xdr:colOff>
      <xdr:row>39</xdr:row>
      <xdr:rowOff>18288</xdr:rowOff>
    </xdr:to>
    <xdr:cxnSp macro="">
      <xdr:nvCxnSpPr>
        <xdr:cNvPr id="58" name="直線コネクタ 57"/>
        <xdr:cNvCxnSpPr/>
      </xdr:nvCxnSpPr>
      <xdr:spPr>
        <a:xfrm>
          <a:off x="4546600" y="670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121937</xdr:rowOff>
    </xdr:from>
    <xdr:ext cx="534377" cy="259045"/>
    <xdr:sp macro="" textlink="">
      <xdr:nvSpPr>
        <xdr:cNvPr id="59" name="議会費最大値テキスト"/>
        <xdr:cNvSpPr txBox="1"/>
      </xdr:nvSpPr>
      <xdr:spPr>
        <a:xfrm>
          <a:off x="4686300" y="509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17,120</a:t>
          </a:r>
          <a:endParaRPr kumimoji="1" lang="ja-JP" altLang="en-US" sz="1000" b="1">
            <a:latin typeface="ＭＳ Ｐゴシック"/>
          </a:endParaRPr>
        </a:p>
      </xdr:txBody>
    </xdr:sp>
    <xdr:clientData/>
  </xdr:oneCellAnchor>
  <xdr:twoCellAnchor>
    <xdr:from>
      <xdr:col>6</xdr:col>
      <xdr:colOff>422275</xdr:colOff>
      <xdr:row>31</xdr:row>
      <xdr:rowOff>3810</xdr:rowOff>
    </xdr:from>
    <xdr:to>
      <xdr:col>6</xdr:col>
      <xdr:colOff>600075</xdr:colOff>
      <xdr:row>31</xdr:row>
      <xdr:rowOff>3810</xdr:rowOff>
    </xdr:to>
    <xdr:cxnSp macro="">
      <xdr:nvCxnSpPr>
        <xdr:cNvPr id="60" name="直線コネクタ 59"/>
        <xdr:cNvCxnSpPr/>
      </xdr:nvCxnSpPr>
      <xdr:spPr>
        <a:xfrm>
          <a:off x="4546600" y="531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145542</xdr:rowOff>
    </xdr:from>
    <xdr:to>
      <xdr:col>6</xdr:col>
      <xdr:colOff>511175</xdr:colOff>
      <xdr:row>34</xdr:row>
      <xdr:rowOff>40894</xdr:rowOff>
    </xdr:to>
    <xdr:cxnSp macro="">
      <xdr:nvCxnSpPr>
        <xdr:cNvPr id="61" name="直線コネクタ 60"/>
        <xdr:cNvCxnSpPr/>
      </xdr:nvCxnSpPr>
      <xdr:spPr>
        <a:xfrm>
          <a:off x="3797300" y="5803392"/>
          <a:ext cx="838200" cy="6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68089</xdr:rowOff>
    </xdr:from>
    <xdr:ext cx="469744" cy="259045"/>
    <xdr:sp macro="" textlink="">
      <xdr:nvSpPr>
        <xdr:cNvPr id="62" name="議会費平均値テキスト"/>
        <xdr:cNvSpPr txBox="1"/>
      </xdr:nvSpPr>
      <xdr:spPr>
        <a:xfrm>
          <a:off x="4686300" y="62402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9,294</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89662</xdr:rowOff>
    </xdr:from>
    <xdr:to>
      <xdr:col>6</xdr:col>
      <xdr:colOff>561975</xdr:colOff>
      <xdr:row>37</xdr:row>
      <xdr:rowOff>19812</xdr:rowOff>
    </xdr:to>
    <xdr:sp macro="" textlink="">
      <xdr:nvSpPr>
        <xdr:cNvPr id="63" name="フローチャート : 判断 62"/>
        <xdr:cNvSpPr/>
      </xdr:nvSpPr>
      <xdr:spPr>
        <a:xfrm>
          <a:off x="45847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103505</xdr:rowOff>
    </xdr:from>
    <xdr:to>
      <xdr:col>5</xdr:col>
      <xdr:colOff>358775</xdr:colOff>
      <xdr:row>33</xdr:row>
      <xdr:rowOff>145542</xdr:rowOff>
    </xdr:to>
    <xdr:cxnSp macro="">
      <xdr:nvCxnSpPr>
        <xdr:cNvPr id="64" name="直線コネクタ 63"/>
        <xdr:cNvCxnSpPr/>
      </xdr:nvCxnSpPr>
      <xdr:spPr>
        <a:xfrm>
          <a:off x="2908300" y="5761355"/>
          <a:ext cx="889000" cy="4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38862</xdr:rowOff>
    </xdr:from>
    <xdr:to>
      <xdr:col>5</xdr:col>
      <xdr:colOff>409575</xdr:colOff>
      <xdr:row>36</xdr:row>
      <xdr:rowOff>140462</xdr:rowOff>
    </xdr:to>
    <xdr:sp macro="" textlink="">
      <xdr:nvSpPr>
        <xdr:cNvPr id="65" name="フローチャート : 判断 64"/>
        <xdr:cNvSpPr/>
      </xdr:nvSpPr>
      <xdr:spPr>
        <a:xfrm>
          <a:off x="3746500" y="621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131589</xdr:rowOff>
    </xdr:from>
    <xdr:ext cx="469744" cy="259045"/>
    <xdr:sp macro="" textlink="">
      <xdr:nvSpPr>
        <xdr:cNvPr id="66" name="テキスト ボックス 65"/>
        <xdr:cNvSpPr txBox="1"/>
      </xdr:nvSpPr>
      <xdr:spPr>
        <a:xfrm>
          <a:off x="3562427" y="630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9,694</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103505</xdr:rowOff>
    </xdr:from>
    <xdr:to>
      <xdr:col>4</xdr:col>
      <xdr:colOff>155575</xdr:colOff>
      <xdr:row>34</xdr:row>
      <xdr:rowOff>3683</xdr:rowOff>
    </xdr:to>
    <xdr:cxnSp macro="">
      <xdr:nvCxnSpPr>
        <xdr:cNvPr id="67" name="直線コネクタ 66"/>
        <xdr:cNvCxnSpPr/>
      </xdr:nvCxnSpPr>
      <xdr:spPr>
        <a:xfrm flipV="1">
          <a:off x="2019300" y="5761355"/>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17145</xdr:rowOff>
    </xdr:from>
    <xdr:to>
      <xdr:col>4</xdr:col>
      <xdr:colOff>206375</xdr:colOff>
      <xdr:row>36</xdr:row>
      <xdr:rowOff>118745</xdr:rowOff>
    </xdr:to>
    <xdr:sp macro="" textlink="">
      <xdr:nvSpPr>
        <xdr:cNvPr id="68" name="フローチャート : 判断 67"/>
        <xdr:cNvSpPr/>
      </xdr:nvSpPr>
      <xdr:spPr>
        <a:xfrm>
          <a:off x="2857500" y="618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109872</xdr:rowOff>
    </xdr:from>
    <xdr:ext cx="469744" cy="259045"/>
    <xdr:sp macro="" textlink="">
      <xdr:nvSpPr>
        <xdr:cNvPr id="69" name="テキスト ボックス 68"/>
        <xdr:cNvSpPr txBox="1"/>
      </xdr:nvSpPr>
      <xdr:spPr>
        <a:xfrm>
          <a:off x="2673427" y="6282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9,865</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155956</xdr:rowOff>
    </xdr:from>
    <xdr:to>
      <xdr:col>2</xdr:col>
      <xdr:colOff>638175</xdr:colOff>
      <xdr:row>34</xdr:row>
      <xdr:rowOff>3683</xdr:rowOff>
    </xdr:to>
    <xdr:cxnSp macro="">
      <xdr:nvCxnSpPr>
        <xdr:cNvPr id="70" name="直線コネクタ 69"/>
        <xdr:cNvCxnSpPr/>
      </xdr:nvCxnSpPr>
      <xdr:spPr>
        <a:xfrm>
          <a:off x="1130300" y="5813806"/>
          <a:ext cx="889000" cy="19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51054</xdr:rowOff>
    </xdr:from>
    <xdr:to>
      <xdr:col>3</xdr:col>
      <xdr:colOff>3175</xdr:colOff>
      <xdr:row>36</xdr:row>
      <xdr:rowOff>152654</xdr:rowOff>
    </xdr:to>
    <xdr:sp macro="" textlink="">
      <xdr:nvSpPr>
        <xdr:cNvPr id="71" name="フローチャート : 判断 70"/>
        <xdr:cNvSpPr/>
      </xdr:nvSpPr>
      <xdr:spPr>
        <a:xfrm>
          <a:off x="1968500" y="62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143781</xdr:rowOff>
    </xdr:from>
    <xdr:ext cx="469744" cy="259045"/>
    <xdr:sp macro="" textlink="">
      <xdr:nvSpPr>
        <xdr:cNvPr id="72" name="テキスト ボックス 71"/>
        <xdr:cNvSpPr txBox="1"/>
      </xdr:nvSpPr>
      <xdr:spPr>
        <a:xfrm>
          <a:off x="1784427" y="63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9,598</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21590</xdr:rowOff>
    </xdr:from>
    <xdr:to>
      <xdr:col>1</xdr:col>
      <xdr:colOff>485775</xdr:colOff>
      <xdr:row>36</xdr:row>
      <xdr:rowOff>123190</xdr:rowOff>
    </xdr:to>
    <xdr:sp macro="" textlink="">
      <xdr:nvSpPr>
        <xdr:cNvPr id="73" name="フローチャート : 判断 72"/>
        <xdr:cNvSpPr/>
      </xdr:nvSpPr>
      <xdr:spPr>
        <a:xfrm>
          <a:off x="1079500" y="619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36</xdr:row>
      <xdr:rowOff>114317</xdr:rowOff>
    </xdr:from>
    <xdr:ext cx="469744" cy="259045"/>
    <xdr:sp macro="" textlink="">
      <xdr:nvSpPr>
        <xdr:cNvPr id="74" name="テキスト ボックス 73"/>
        <xdr:cNvSpPr txBox="1"/>
      </xdr:nvSpPr>
      <xdr:spPr>
        <a:xfrm>
          <a:off x="895427" y="628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161544</xdr:rowOff>
    </xdr:from>
    <xdr:to>
      <xdr:col>6</xdr:col>
      <xdr:colOff>561975</xdr:colOff>
      <xdr:row>34</xdr:row>
      <xdr:rowOff>91694</xdr:rowOff>
    </xdr:to>
    <xdr:sp macro="" textlink="">
      <xdr:nvSpPr>
        <xdr:cNvPr id="80" name="円/楕円 79"/>
        <xdr:cNvSpPr/>
      </xdr:nvSpPr>
      <xdr:spPr>
        <a:xfrm>
          <a:off x="4584700" y="581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12971</xdr:rowOff>
    </xdr:from>
    <xdr:ext cx="534377" cy="259045"/>
    <xdr:sp macro="" textlink="">
      <xdr:nvSpPr>
        <xdr:cNvPr id="81" name="議会費該当値テキスト"/>
        <xdr:cNvSpPr txBox="1"/>
      </xdr:nvSpPr>
      <xdr:spPr>
        <a:xfrm>
          <a:off x="4686300" y="56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12,778</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94742</xdr:rowOff>
    </xdr:from>
    <xdr:to>
      <xdr:col>5</xdr:col>
      <xdr:colOff>409575</xdr:colOff>
      <xdr:row>34</xdr:row>
      <xdr:rowOff>24892</xdr:rowOff>
    </xdr:to>
    <xdr:sp macro="" textlink="">
      <xdr:nvSpPr>
        <xdr:cNvPr id="82" name="円/楕円 81"/>
        <xdr:cNvSpPr/>
      </xdr:nvSpPr>
      <xdr:spPr>
        <a:xfrm>
          <a:off x="3746500" y="5752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41419</xdr:rowOff>
    </xdr:from>
    <xdr:ext cx="534377" cy="259045"/>
    <xdr:sp macro="" textlink="">
      <xdr:nvSpPr>
        <xdr:cNvPr id="83" name="テキスト ボックス 82"/>
        <xdr:cNvSpPr txBox="1"/>
      </xdr:nvSpPr>
      <xdr:spPr>
        <a:xfrm>
          <a:off x="3530111" y="552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13,304</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52705</xdr:rowOff>
    </xdr:from>
    <xdr:to>
      <xdr:col>4</xdr:col>
      <xdr:colOff>206375</xdr:colOff>
      <xdr:row>33</xdr:row>
      <xdr:rowOff>154305</xdr:rowOff>
    </xdr:to>
    <xdr:sp macro="" textlink="">
      <xdr:nvSpPr>
        <xdr:cNvPr id="84" name="円/楕円 83"/>
        <xdr:cNvSpPr/>
      </xdr:nvSpPr>
      <xdr:spPr>
        <a:xfrm>
          <a:off x="2857500" y="57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170832</xdr:rowOff>
    </xdr:from>
    <xdr:ext cx="534377" cy="259045"/>
    <xdr:sp macro="" textlink="">
      <xdr:nvSpPr>
        <xdr:cNvPr id="85" name="テキスト ボックス 84"/>
        <xdr:cNvSpPr txBox="1"/>
      </xdr:nvSpPr>
      <xdr:spPr>
        <a:xfrm>
          <a:off x="2641111" y="548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13,635</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124333</xdr:rowOff>
    </xdr:from>
    <xdr:to>
      <xdr:col>3</xdr:col>
      <xdr:colOff>3175</xdr:colOff>
      <xdr:row>34</xdr:row>
      <xdr:rowOff>54483</xdr:rowOff>
    </xdr:to>
    <xdr:sp macro="" textlink="">
      <xdr:nvSpPr>
        <xdr:cNvPr id="86" name="円/楕円 85"/>
        <xdr:cNvSpPr/>
      </xdr:nvSpPr>
      <xdr:spPr>
        <a:xfrm>
          <a:off x="1968500" y="578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71010</xdr:rowOff>
    </xdr:from>
    <xdr:ext cx="534377" cy="259045"/>
    <xdr:sp macro="" textlink="">
      <xdr:nvSpPr>
        <xdr:cNvPr id="87" name="テキスト ボックス 86"/>
        <xdr:cNvSpPr txBox="1"/>
      </xdr:nvSpPr>
      <xdr:spPr>
        <a:xfrm>
          <a:off x="1752111" y="555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13,071</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105156</xdr:rowOff>
    </xdr:from>
    <xdr:to>
      <xdr:col>1</xdr:col>
      <xdr:colOff>485775</xdr:colOff>
      <xdr:row>34</xdr:row>
      <xdr:rowOff>35306</xdr:rowOff>
    </xdr:to>
    <xdr:sp macro="" textlink="">
      <xdr:nvSpPr>
        <xdr:cNvPr id="88" name="円/楕円 87"/>
        <xdr:cNvSpPr/>
      </xdr:nvSpPr>
      <xdr:spPr>
        <a:xfrm>
          <a:off x="1079500" y="576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51833</xdr:rowOff>
    </xdr:from>
    <xdr:ext cx="534377" cy="259045"/>
    <xdr:sp macro="" textlink="">
      <xdr:nvSpPr>
        <xdr:cNvPr id="89" name="テキスト ボックス 88"/>
        <xdr:cNvSpPr txBox="1"/>
      </xdr:nvSpPr>
      <xdr:spPr>
        <a:xfrm>
          <a:off x="863111" y="553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13,222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22/67</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78,154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135075</xdr:rowOff>
    </xdr:from>
    <xdr:to>
      <xdr:col>6</xdr:col>
      <xdr:colOff>510540</xdr:colOff>
      <xdr:row>59</xdr:row>
      <xdr:rowOff>6709</xdr:rowOff>
    </xdr:to>
    <xdr:cxnSp macro="">
      <xdr:nvCxnSpPr>
        <xdr:cNvPr id="115" name="直線コネクタ 114"/>
        <xdr:cNvCxnSpPr/>
      </xdr:nvCxnSpPr>
      <xdr:spPr>
        <a:xfrm flipV="1">
          <a:off x="4633595" y="8707575"/>
          <a:ext cx="1270" cy="1414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10536</xdr:rowOff>
    </xdr:from>
    <xdr:ext cx="534377" cy="259045"/>
    <xdr:sp macro="" textlink="">
      <xdr:nvSpPr>
        <xdr:cNvPr id="116" name="総務費最小値テキスト"/>
        <xdr:cNvSpPr txBox="1"/>
      </xdr:nvSpPr>
      <xdr:spPr>
        <a:xfrm>
          <a:off x="4686300" y="10126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56,447</a:t>
          </a:r>
          <a:endParaRPr kumimoji="1" lang="ja-JP" altLang="en-US" sz="1000" b="1">
            <a:latin typeface="ＭＳ Ｐゴシック"/>
          </a:endParaRPr>
        </a:p>
      </xdr:txBody>
    </xdr:sp>
    <xdr:clientData/>
  </xdr:oneCellAnchor>
  <xdr:twoCellAnchor>
    <xdr:from>
      <xdr:col>6</xdr:col>
      <xdr:colOff>422275</xdr:colOff>
      <xdr:row>59</xdr:row>
      <xdr:rowOff>6709</xdr:rowOff>
    </xdr:from>
    <xdr:to>
      <xdr:col>6</xdr:col>
      <xdr:colOff>600075</xdr:colOff>
      <xdr:row>59</xdr:row>
      <xdr:rowOff>6709</xdr:rowOff>
    </xdr:to>
    <xdr:cxnSp macro="">
      <xdr:nvCxnSpPr>
        <xdr:cNvPr id="117" name="直線コネクタ 116"/>
        <xdr:cNvCxnSpPr/>
      </xdr:nvCxnSpPr>
      <xdr:spPr>
        <a:xfrm>
          <a:off x="4546600" y="10122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81752</xdr:rowOff>
    </xdr:from>
    <xdr:ext cx="599010" cy="259045"/>
    <xdr:sp macro="" textlink="">
      <xdr:nvSpPr>
        <xdr:cNvPr id="118" name="総務費最大値テキスト"/>
        <xdr:cNvSpPr txBox="1"/>
      </xdr:nvSpPr>
      <xdr:spPr>
        <a:xfrm>
          <a:off x="4686300" y="84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922,832</a:t>
          </a:r>
          <a:endParaRPr kumimoji="1" lang="ja-JP" altLang="en-US" sz="1000" b="1">
            <a:latin typeface="ＭＳ Ｐゴシック"/>
          </a:endParaRPr>
        </a:p>
      </xdr:txBody>
    </xdr:sp>
    <xdr:clientData/>
  </xdr:oneCellAnchor>
  <xdr:twoCellAnchor>
    <xdr:from>
      <xdr:col>6</xdr:col>
      <xdr:colOff>422275</xdr:colOff>
      <xdr:row>50</xdr:row>
      <xdr:rowOff>135075</xdr:rowOff>
    </xdr:from>
    <xdr:to>
      <xdr:col>6</xdr:col>
      <xdr:colOff>600075</xdr:colOff>
      <xdr:row>50</xdr:row>
      <xdr:rowOff>135075</xdr:rowOff>
    </xdr:to>
    <xdr:cxnSp macro="">
      <xdr:nvCxnSpPr>
        <xdr:cNvPr id="119" name="直線コネクタ 118"/>
        <xdr:cNvCxnSpPr/>
      </xdr:nvCxnSpPr>
      <xdr:spPr>
        <a:xfrm>
          <a:off x="4546600" y="8707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35997</xdr:rowOff>
    </xdr:from>
    <xdr:to>
      <xdr:col>6</xdr:col>
      <xdr:colOff>511175</xdr:colOff>
      <xdr:row>57</xdr:row>
      <xdr:rowOff>153042</xdr:rowOff>
    </xdr:to>
    <xdr:cxnSp macro="">
      <xdr:nvCxnSpPr>
        <xdr:cNvPr id="120" name="直線コネクタ 119"/>
        <xdr:cNvCxnSpPr/>
      </xdr:nvCxnSpPr>
      <xdr:spPr>
        <a:xfrm>
          <a:off x="3797300" y="9808647"/>
          <a:ext cx="838200" cy="1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90246</xdr:rowOff>
    </xdr:from>
    <xdr:ext cx="599010" cy="259045"/>
    <xdr:sp macro="" textlink="">
      <xdr:nvSpPr>
        <xdr:cNvPr id="121" name="総務費平均値テキスト"/>
        <xdr:cNvSpPr txBox="1"/>
      </xdr:nvSpPr>
      <xdr:spPr>
        <a:xfrm>
          <a:off x="4686300" y="98628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170,964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111819</xdr:rowOff>
    </xdr:from>
    <xdr:to>
      <xdr:col>6</xdr:col>
      <xdr:colOff>561975</xdr:colOff>
      <xdr:row>58</xdr:row>
      <xdr:rowOff>41969</xdr:rowOff>
    </xdr:to>
    <xdr:sp macro="" textlink="">
      <xdr:nvSpPr>
        <xdr:cNvPr id="122" name="フローチャート : 判断 121"/>
        <xdr:cNvSpPr/>
      </xdr:nvSpPr>
      <xdr:spPr>
        <a:xfrm>
          <a:off x="45847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35997</xdr:rowOff>
    </xdr:from>
    <xdr:to>
      <xdr:col>5</xdr:col>
      <xdr:colOff>358775</xdr:colOff>
      <xdr:row>57</xdr:row>
      <xdr:rowOff>116138</xdr:rowOff>
    </xdr:to>
    <xdr:cxnSp macro="">
      <xdr:nvCxnSpPr>
        <xdr:cNvPr id="123" name="直線コネクタ 122"/>
        <xdr:cNvCxnSpPr/>
      </xdr:nvCxnSpPr>
      <xdr:spPr>
        <a:xfrm flipV="1">
          <a:off x="2908300" y="9808647"/>
          <a:ext cx="889000" cy="8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10657</xdr:rowOff>
    </xdr:from>
    <xdr:to>
      <xdr:col>5</xdr:col>
      <xdr:colOff>409575</xdr:colOff>
      <xdr:row>58</xdr:row>
      <xdr:rowOff>112257</xdr:rowOff>
    </xdr:to>
    <xdr:sp macro="" textlink="">
      <xdr:nvSpPr>
        <xdr:cNvPr id="124" name="フローチャート : 判断 123"/>
        <xdr:cNvSpPr/>
      </xdr:nvSpPr>
      <xdr:spPr>
        <a:xfrm>
          <a:off x="3746500" y="99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103384</xdr:rowOff>
    </xdr:from>
    <xdr:ext cx="599010" cy="259045"/>
    <xdr:sp macro="" textlink="">
      <xdr:nvSpPr>
        <xdr:cNvPr id="125" name="テキスト ボックス 124"/>
        <xdr:cNvSpPr txBox="1"/>
      </xdr:nvSpPr>
      <xdr:spPr>
        <a:xfrm>
          <a:off x="3497794" y="1004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127,918</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116138</xdr:rowOff>
    </xdr:from>
    <xdr:to>
      <xdr:col>4</xdr:col>
      <xdr:colOff>155575</xdr:colOff>
      <xdr:row>58</xdr:row>
      <xdr:rowOff>17541</xdr:rowOff>
    </xdr:to>
    <xdr:cxnSp macro="">
      <xdr:nvCxnSpPr>
        <xdr:cNvPr id="126" name="直線コネクタ 125"/>
        <xdr:cNvCxnSpPr/>
      </xdr:nvCxnSpPr>
      <xdr:spPr>
        <a:xfrm flipV="1">
          <a:off x="2019300" y="9888788"/>
          <a:ext cx="889000" cy="7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78641</xdr:rowOff>
    </xdr:from>
    <xdr:to>
      <xdr:col>4</xdr:col>
      <xdr:colOff>206375</xdr:colOff>
      <xdr:row>58</xdr:row>
      <xdr:rowOff>8791</xdr:rowOff>
    </xdr:to>
    <xdr:sp macro="" textlink="">
      <xdr:nvSpPr>
        <xdr:cNvPr id="127" name="フローチャート : 判断 126"/>
        <xdr:cNvSpPr/>
      </xdr:nvSpPr>
      <xdr:spPr>
        <a:xfrm>
          <a:off x="2857500" y="98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171368</xdr:rowOff>
    </xdr:from>
    <xdr:ext cx="599010" cy="259045"/>
    <xdr:sp macro="" textlink="">
      <xdr:nvSpPr>
        <xdr:cNvPr id="128" name="テキスト ボックス 127"/>
        <xdr:cNvSpPr txBox="1"/>
      </xdr:nvSpPr>
      <xdr:spPr>
        <a:xfrm>
          <a:off x="2608794" y="9944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191,283</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17541</xdr:rowOff>
    </xdr:from>
    <xdr:to>
      <xdr:col>2</xdr:col>
      <xdr:colOff>638175</xdr:colOff>
      <xdr:row>58</xdr:row>
      <xdr:rowOff>76615</xdr:rowOff>
    </xdr:to>
    <xdr:cxnSp macro="">
      <xdr:nvCxnSpPr>
        <xdr:cNvPr id="129" name="直線コネクタ 128"/>
        <xdr:cNvCxnSpPr/>
      </xdr:nvCxnSpPr>
      <xdr:spPr>
        <a:xfrm flipV="1">
          <a:off x="1130300" y="9961641"/>
          <a:ext cx="889000" cy="5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13364</xdr:rowOff>
    </xdr:from>
    <xdr:to>
      <xdr:col>3</xdr:col>
      <xdr:colOff>3175</xdr:colOff>
      <xdr:row>58</xdr:row>
      <xdr:rowOff>114964</xdr:rowOff>
    </xdr:to>
    <xdr:sp macro="" textlink="">
      <xdr:nvSpPr>
        <xdr:cNvPr id="130" name="フローチャート : 判断 129"/>
        <xdr:cNvSpPr/>
      </xdr:nvSpPr>
      <xdr:spPr>
        <a:xfrm>
          <a:off x="1968500" y="995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106091</xdr:rowOff>
    </xdr:from>
    <xdr:ext cx="599010" cy="259045"/>
    <xdr:sp macro="" textlink="">
      <xdr:nvSpPr>
        <xdr:cNvPr id="131" name="テキスト ボックス 130"/>
        <xdr:cNvSpPr txBox="1"/>
      </xdr:nvSpPr>
      <xdr:spPr>
        <a:xfrm>
          <a:off x="1719794" y="1005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126,260</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19744</xdr:rowOff>
    </xdr:from>
    <xdr:to>
      <xdr:col>1</xdr:col>
      <xdr:colOff>485775</xdr:colOff>
      <xdr:row>58</xdr:row>
      <xdr:rowOff>121344</xdr:rowOff>
    </xdr:to>
    <xdr:sp macro="" textlink="">
      <xdr:nvSpPr>
        <xdr:cNvPr id="132" name="フローチャート : 判断 131"/>
        <xdr:cNvSpPr/>
      </xdr:nvSpPr>
      <xdr:spPr>
        <a:xfrm>
          <a:off x="1079500" y="996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137871</xdr:rowOff>
    </xdr:from>
    <xdr:ext cx="599010" cy="259045"/>
    <xdr:sp macro="" textlink="">
      <xdr:nvSpPr>
        <xdr:cNvPr id="133" name="テキスト ボックス 132"/>
        <xdr:cNvSpPr txBox="1"/>
      </xdr:nvSpPr>
      <xdr:spPr>
        <a:xfrm>
          <a:off x="830794" y="9739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122,353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102242</xdr:rowOff>
    </xdr:from>
    <xdr:to>
      <xdr:col>6</xdr:col>
      <xdr:colOff>561975</xdr:colOff>
      <xdr:row>58</xdr:row>
      <xdr:rowOff>32392</xdr:rowOff>
    </xdr:to>
    <xdr:sp macro="" textlink="">
      <xdr:nvSpPr>
        <xdr:cNvPr id="139" name="円/楕円 138"/>
        <xdr:cNvSpPr/>
      </xdr:nvSpPr>
      <xdr:spPr>
        <a:xfrm>
          <a:off x="4584700" y="9874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125119</xdr:rowOff>
    </xdr:from>
    <xdr:ext cx="599010" cy="259045"/>
    <xdr:sp macro="" textlink="">
      <xdr:nvSpPr>
        <xdr:cNvPr id="140" name="総務費該当値テキスト"/>
        <xdr:cNvSpPr txBox="1"/>
      </xdr:nvSpPr>
      <xdr:spPr>
        <a:xfrm>
          <a:off x="4686300" y="972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176,829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156647</xdr:rowOff>
    </xdr:from>
    <xdr:to>
      <xdr:col>5</xdr:col>
      <xdr:colOff>409575</xdr:colOff>
      <xdr:row>57</xdr:row>
      <xdr:rowOff>86797</xdr:rowOff>
    </xdr:to>
    <xdr:sp macro="" textlink="">
      <xdr:nvSpPr>
        <xdr:cNvPr id="141" name="円/楕円 140"/>
        <xdr:cNvSpPr/>
      </xdr:nvSpPr>
      <xdr:spPr>
        <a:xfrm>
          <a:off x="3746500" y="97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103324</xdr:rowOff>
    </xdr:from>
    <xdr:ext cx="599010" cy="259045"/>
    <xdr:sp macro="" textlink="">
      <xdr:nvSpPr>
        <xdr:cNvPr id="142" name="テキスト ボックス 141"/>
        <xdr:cNvSpPr txBox="1"/>
      </xdr:nvSpPr>
      <xdr:spPr>
        <a:xfrm>
          <a:off x="3497794" y="9533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248,510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65338</xdr:rowOff>
    </xdr:from>
    <xdr:to>
      <xdr:col>4</xdr:col>
      <xdr:colOff>206375</xdr:colOff>
      <xdr:row>57</xdr:row>
      <xdr:rowOff>166938</xdr:rowOff>
    </xdr:to>
    <xdr:sp macro="" textlink="">
      <xdr:nvSpPr>
        <xdr:cNvPr id="143" name="円/楕円 142"/>
        <xdr:cNvSpPr/>
      </xdr:nvSpPr>
      <xdr:spPr>
        <a:xfrm>
          <a:off x="2857500" y="983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12015</xdr:rowOff>
    </xdr:from>
    <xdr:ext cx="599010" cy="259045"/>
    <xdr:sp macro="" textlink="">
      <xdr:nvSpPr>
        <xdr:cNvPr id="144" name="テキスト ボックス 143"/>
        <xdr:cNvSpPr txBox="1"/>
      </xdr:nvSpPr>
      <xdr:spPr>
        <a:xfrm>
          <a:off x="2608794" y="961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199,430</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138191</xdr:rowOff>
    </xdr:from>
    <xdr:to>
      <xdr:col>3</xdr:col>
      <xdr:colOff>3175</xdr:colOff>
      <xdr:row>58</xdr:row>
      <xdr:rowOff>68341</xdr:rowOff>
    </xdr:to>
    <xdr:sp macro="" textlink="">
      <xdr:nvSpPr>
        <xdr:cNvPr id="145" name="円/楕円 144"/>
        <xdr:cNvSpPr/>
      </xdr:nvSpPr>
      <xdr:spPr>
        <a:xfrm>
          <a:off x="1968500" y="991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84868</xdr:rowOff>
    </xdr:from>
    <xdr:ext cx="599010" cy="259045"/>
    <xdr:sp macro="" textlink="">
      <xdr:nvSpPr>
        <xdr:cNvPr id="146" name="テキスト ボックス 145"/>
        <xdr:cNvSpPr txBox="1"/>
      </xdr:nvSpPr>
      <xdr:spPr>
        <a:xfrm>
          <a:off x="1719794" y="968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154,813</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25815</xdr:rowOff>
    </xdr:from>
    <xdr:to>
      <xdr:col>1</xdr:col>
      <xdr:colOff>485775</xdr:colOff>
      <xdr:row>58</xdr:row>
      <xdr:rowOff>127415</xdr:rowOff>
    </xdr:to>
    <xdr:sp macro="" textlink="">
      <xdr:nvSpPr>
        <xdr:cNvPr id="147" name="円/楕円 146"/>
        <xdr:cNvSpPr/>
      </xdr:nvSpPr>
      <xdr:spPr>
        <a:xfrm>
          <a:off x="1079500" y="99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118542</xdr:rowOff>
    </xdr:from>
    <xdr:ext cx="599010" cy="259045"/>
    <xdr:sp macro="" textlink="">
      <xdr:nvSpPr>
        <xdr:cNvPr id="148" name="テキスト ボックス 147"/>
        <xdr:cNvSpPr txBox="1"/>
      </xdr:nvSpPr>
      <xdr:spPr>
        <a:xfrm>
          <a:off x="830794" y="1006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118,635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30/67</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167,567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1" name="テキスト ボックス 160"/>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88689</xdr:rowOff>
    </xdr:from>
    <xdr:to>
      <xdr:col>6</xdr:col>
      <xdr:colOff>510540</xdr:colOff>
      <xdr:row>78</xdr:row>
      <xdr:rowOff>37832</xdr:rowOff>
    </xdr:to>
    <xdr:cxnSp macro="">
      <xdr:nvCxnSpPr>
        <xdr:cNvPr id="175" name="直線コネクタ 174"/>
        <xdr:cNvCxnSpPr/>
      </xdr:nvCxnSpPr>
      <xdr:spPr>
        <a:xfrm flipV="1">
          <a:off x="4633595" y="12090189"/>
          <a:ext cx="1270" cy="1320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41659</xdr:rowOff>
    </xdr:from>
    <xdr:ext cx="599010" cy="259045"/>
    <xdr:sp macro="" textlink="">
      <xdr:nvSpPr>
        <xdr:cNvPr id="176" name="民生費最小値テキスト"/>
        <xdr:cNvSpPr txBox="1"/>
      </xdr:nvSpPr>
      <xdr:spPr>
        <a:xfrm>
          <a:off x="4686300" y="13414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111,358</a:t>
          </a:r>
          <a:endParaRPr kumimoji="1" lang="ja-JP" altLang="en-US" sz="1000" b="1">
            <a:latin typeface="ＭＳ Ｐゴシック"/>
          </a:endParaRPr>
        </a:p>
      </xdr:txBody>
    </xdr:sp>
    <xdr:clientData/>
  </xdr:oneCellAnchor>
  <xdr:twoCellAnchor>
    <xdr:from>
      <xdr:col>6</xdr:col>
      <xdr:colOff>422275</xdr:colOff>
      <xdr:row>78</xdr:row>
      <xdr:rowOff>37832</xdr:rowOff>
    </xdr:from>
    <xdr:to>
      <xdr:col>6</xdr:col>
      <xdr:colOff>600075</xdr:colOff>
      <xdr:row>78</xdr:row>
      <xdr:rowOff>37832</xdr:rowOff>
    </xdr:to>
    <xdr:cxnSp macro="">
      <xdr:nvCxnSpPr>
        <xdr:cNvPr id="177" name="直線コネクタ 176"/>
        <xdr:cNvCxnSpPr/>
      </xdr:nvCxnSpPr>
      <xdr:spPr>
        <a:xfrm>
          <a:off x="4546600" y="13410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35366</xdr:rowOff>
    </xdr:from>
    <xdr:ext cx="599010" cy="259045"/>
    <xdr:sp macro="" textlink="">
      <xdr:nvSpPr>
        <xdr:cNvPr id="178" name="民生費最大値テキスト"/>
        <xdr:cNvSpPr txBox="1"/>
      </xdr:nvSpPr>
      <xdr:spPr>
        <a:xfrm>
          <a:off x="4686300" y="11865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232,686</a:t>
          </a:r>
          <a:endParaRPr kumimoji="1" lang="ja-JP" altLang="en-US" sz="1000" b="1">
            <a:latin typeface="ＭＳ Ｐゴシック"/>
          </a:endParaRPr>
        </a:p>
      </xdr:txBody>
    </xdr:sp>
    <xdr:clientData/>
  </xdr:oneCellAnchor>
  <xdr:twoCellAnchor>
    <xdr:from>
      <xdr:col>6</xdr:col>
      <xdr:colOff>422275</xdr:colOff>
      <xdr:row>70</xdr:row>
      <xdr:rowOff>88689</xdr:rowOff>
    </xdr:from>
    <xdr:to>
      <xdr:col>6</xdr:col>
      <xdr:colOff>600075</xdr:colOff>
      <xdr:row>70</xdr:row>
      <xdr:rowOff>88689</xdr:rowOff>
    </xdr:to>
    <xdr:cxnSp macro="">
      <xdr:nvCxnSpPr>
        <xdr:cNvPr id="179" name="直線コネクタ 178"/>
        <xdr:cNvCxnSpPr/>
      </xdr:nvCxnSpPr>
      <xdr:spPr>
        <a:xfrm>
          <a:off x="4546600" y="1209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155756</xdr:rowOff>
    </xdr:from>
    <xdr:to>
      <xdr:col>6</xdr:col>
      <xdr:colOff>511175</xdr:colOff>
      <xdr:row>75</xdr:row>
      <xdr:rowOff>116720</xdr:rowOff>
    </xdr:to>
    <xdr:cxnSp macro="">
      <xdr:nvCxnSpPr>
        <xdr:cNvPr id="180" name="直線コネクタ 179"/>
        <xdr:cNvCxnSpPr/>
      </xdr:nvCxnSpPr>
      <xdr:spPr>
        <a:xfrm flipV="1">
          <a:off x="3797300" y="12843056"/>
          <a:ext cx="838200" cy="13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89055</xdr:rowOff>
    </xdr:from>
    <xdr:ext cx="599010" cy="259045"/>
    <xdr:sp macro="" textlink="">
      <xdr:nvSpPr>
        <xdr:cNvPr id="181" name="民生費平均値テキスト"/>
        <xdr:cNvSpPr txBox="1"/>
      </xdr:nvSpPr>
      <xdr:spPr>
        <a:xfrm>
          <a:off x="4686300" y="127763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163,004</a:t>
          </a:r>
          <a:endParaRPr kumimoji="1" lang="ja-JP" altLang="en-US" sz="1000" b="1">
            <a:solidFill>
              <a:srgbClr val="000080"/>
            </a:solidFill>
            <a:latin typeface="ＭＳ Ｐゴシック"/>
          </a:endParaRPr>
        </a:p>
      </xdr:txBody>
    </xdr:sp>
    <xdr:clientData/>
  </xdr:oneCellAnchor>
  <xdr:twoCellAnchor>
    <xdr:from>
      <xdr:col>6</xdr:col>
      <xdr:colOff>460375</xdr:colOff>
      <xdr:row>74</xdr:row>
      <xdr:rowOff>110628</xdr:rowOff>
    </xdr:from>
    <xdr:to>
      <xdr:col>6</xdr:col>
      <xdr:colOff>561975</xdr:colOff>
      <xdr:row>75</xdr:row>
      <xdr:rowOff>40778</xdr:rowOff>
    </xdr:to>
    <xdr:sp macro="" textlink="">
      <xdr:nvSpPr>
        <xdr:cNvPr id="182" name="フローチャート : 判断 181"/>
        <xdr:cNvSpPr/>
      </xdr:nvSpPr>
      <xdr:spPr>
        <a:xfrm>
          <a:off x="4584700" y="1279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95319</xdr:rowOff>
    </xdr:from>
    <xdr:to>
      <xdr:col>5</xdr:col>
      <xdr:colOff>358775</xdr:colOff>
      <xdr:row>75</xdr:row>
      <xdr:rowOff>116720</xdr:rowOff>
    </xdr:to>
    <xdr:cxnSp macro="">
      <xdr:nvCxnSpPr>
        <xdr:cNvPr id="183" name="直線コネクタ 182"/>
        <xdr:cNvCxnSpPr/>
      </xdr:nvCxnSpPr>
      <xdr:spPr>
        <a:xfrm>
          <a:off x="2908300" y="12954069"/>
          <a:ext cx="889000" cy="2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74</xdr:row>
      <xdr:rowOff>130080</xdr:rowOff>
    </xdr:from>
    <xdr:to>
      <xdr:col>5</xdr:col>
      <xdr:colOff>409575</xdr:colOff>
      <xdr:row>75</xdr:row>
      <xdr:rowOff>60230</xdr:rowOff>
    </xdr:to>
    <xdr:sp macro="" textlink="">
      <xdr:nvSpPr>
        <xdr:cNvPr id="184" name="フローチャート : 判断 183"/>
        <xdr:cNvSpPr/>
      </xdr:nvSpPr>
      <xdr:spPr>
        <a:xfrm>
          <a:off x="3746500" y="12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73</xdr:row>
      <xdr:rowOff>76757</xdr:rowOff>
    </xdr:from>
    <xdr:ext cx="599010" cy="259045"/>
    <xdr:sp macro="" textlink="">
      <xdr:nvSpPr>
        <xdr:cNvPr id="185" name="テキスト ボックス 184"/>
        <xdr:cNvSpPr txBox="1"/>
      </xdr:nvSpPr>
      <xdr:spPr>
        <a:xfrm>
          <a:off x="3497794" y="125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161,217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95319</xdr:rowOff>
    </xdr:from>
    <xdr:to>
      <xdr:col>4</xdr:col>
      <xdr:colOff>155575</xdr:colOff>
      <xdr:row>76</xdr:row>
      <xdr:rowOff>105246</xdr:rowOff>
    </xdr:to>
    <xdr:cxnSp macro="">
      <xdr:nvCxnSpPr>
        <xdr:cNvPr id="186" name="直線コネクタ 185"/>
        <xdr:cNvCxnSpPr/>
      </xdr:nvCxnSpPr>
      <xdr:spPr>
        <a:xfrm flipV="1">
          <a:off x="2019300" y="12954069"/>
          <a:ext cx="889000" cy="18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55633</xdr:rowOff>
    </xdr:from>
    <xdr:to>
      <xdr:col>4</xdr:col>
      <xdr:colOff>206375</xdr:colOff>
      <xdr:row>75</xdr:row>
      <xdr:rowOff>157234</xdr:rowOff>
    </xdr:to>
    <xdr:sp macro="" textlink="">
      <xdr:nvSpPr>
        <xdr:cNvPr id="187" name="フローチャート : 判断 186"/>
        <xdr:cNvSpPr/>
      </xdr:nvSpPr>
      <xdr:spPr>
        <a:xfrm>
          <a:off x="2857500" y="12914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148361</xdr:rowOff>
    </xdr:from>
    <xdr:ext cx="599010" cy="259045"/>
    <xdr:sp macro="" textlink="">
      <xdr:nvSpPr>
        <xdr:cNvPr id="188" name="テキスト ボックス 187"/>
        <xdr:cNvSpPr txBox="1"/>
      </xdr:nvSpPr>
      <xdr:spPr>
        <a:xfrm>
          <a:off x="2608794" y="13007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152,306</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99510</xdr:rowOff>
    </xdr:from>
    <xdr:to>
      <xdr:col>2</xdr:col>
      <xdr:colOff>638175</xdr:colOff>
      <xdr:row>76</xdr:row>
      <xdr:rowOff>105246</xdr:rowOff>
    </xdr:to>
    <xdr:cxnSp macro="">
      <xdr:nvCxnSpPr>
        <xdr:cNvPr id="189" name="直線コネクタ 188"/>
        <xdr:cNvCxnSpPr/>
      </xdr:nvCxnSpPr>
      <xdr:spPr>
        <a:xfrm>
          <a:off x="1130300" y="13129710"/>
          <a:ext cx="889000" cy="5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40339</xdr:rowOff>
    </xdr:from>
    <xdr:to>
      <xdr:col>3</xdr:col>
      <xdr:colOff>3175</xdr:colOff>
      <xdr:row>76</xdr:row>
      <xdr:rowOff>141939</xdr:rowOff>
    </xdr:to>
    <xdr:sp macro="" textlink="">
      <xdr:nvSpPr>
        <xdr:cNvPr id="190" name="フローチャート : 判断 189"/>
        <xdr:cNvSpPr/>
      </xdr:nvSpPr>
      <xdr:spPr>
        <a:xfrm>
          <a:off x="1968500" y="1307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158466</xdr:rowOff>
    </xdr:from>
    <xdr:ext cx="599010" cy="259045"/>
    <xdr:sp macro="" textlink="">
      <xdr:nvSpPr>
        <xdr:cNvPr id="191" name="テキスト ボックス 190"/>
        <xdr:cNvSpPr txBox="1"/>
      </xdr:nvSpPr>
      <xdr:spPr>
        <a:xfrm>
          <a:off x="1719794" y="12845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137,961</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101712</xdr:rowOff>
    </xdr:from>
    <xdr:to>
      <xdr:col>1</xdr:col>
      <xdr:colOff>485775</xdr:colOff>
      <xdr:row>76</xdr:row>
      <xdr:rowOff>31862</xdr:rowOff>
    </xdr:to>
    <xdr:sp macro="" textlink="">
      <xdr:nvSpPr>
        <xdr:cNvPr id="192" name="フローチャート : 判断 191"/>
        <xdr:cNvSpPr/>
      </xdr:nvSpPr>
      <xdr:spPr>
        <a:xfrm>
          <a:off x="1079500" y="1296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48389</xdr:rowOff>
    </xdr:from>
    <xdr:ext cx="599010" cy="259045"/>
    <xdr:sp macro="" textlink="">
      <xdr:nvSpPr>
        <xdr:cNvPr id="193" name="テキスト ボックス 192"/>
        <xdr:cNvSpPr txBox="1"/>
      </xdr:nvSpPr>
      <xdr:spPr>
        <a:xfrm>
          <a:off x="830794" y="1273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148,073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104956</xdr:rowOff>
    </xdr:from>
    <xdr:to>
      <xdr:col>6</xdr:col>
      <xdr:colOff>561975</xdr:colOff>
      <xdr:row>75</xdr:row>
      <xdr:rowOff>35106</xdr:rowOff>
    </xdr:to>
    <xdr:sp macro="" textlink="">
      <xdr:nvSpPr>
        <xdr:cNvPr id="199" name="円/楕円 198"/>
        <xdr:cNvSpPr/>
      </xdr:nvSpPr>
      <xdr:spPr>
        <a:xfrm>
          <a:off x="4584700" y="127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127833</xdr:rowOff>
    </xdr:from>
    <xdr:ext cx="599010" cy="259045"/>
    <xdr:sp macro="" textlink="">
      <xdr:nvSpPr>
        <xdr:cNvPr id="200" name="民生費該当値テキスト"/>
        <xdr:cNvSpPr txBox="1"/>
      </xdr:nvSpPr>
      <xdr:spPr>
        <a:xfrm>
          <a:off x="4686300" y="1264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163,525</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65920</xdr:rowOff>
    </xdr:from>
    <xdr:to>
      <xdr:col>5</xdr:col>
      <xdr:colOff>409575</xdr:colOff>
      <xdr:row>75</xdr:row>
      <xdr:rowOff>167520</xdr:rowOff>
    </xdr:to>
    <xdr:sp macro="" textlink="">
      <xdr:nvSpPr>
        <xdr:cNvPr id="201" name="円/楕円 200"/>
        <xdr:cNvSpPr/>
      </xdr:nvSpPr>
      <xdr:spPr>
        <a:xfrm>
          <a:off x="3746500" y="1292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158647</xdr:rowOff>
    </xdr:from>
    <xdr:ext cx="599010" cy="259045"/>
    <xdr:sp macro="" textlink="">
      <xdr:nvSpPr>
        <xdr:cNvPr id="202" name="テキスト ボックス 201"/>
        <xdr:cNvSpPr txBox="1"/>
      </xdr:nvSpPr>
      <xdr:spPr>
        <a:xfrm>
          <a:off x="3497794" y="13017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151,361</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44519</xdr:rowOff>
    </xdr:from>
    <xdr:to>
      <xdr:col>4</xdr:col>
      <xdr:colOff>206375</xdr:colOff>
      <xdr:row>75</xdr:row>
      <xdr:rowOff>146118</xdr:rowOff>
    </xdr:to>
    <xdr:sp macro="" textlink="">
      <xdr:nvSpPr>
        <xdr:cNvPr id="203" name="円/楕円 202"/>
        <xdr:cNvSpPr/>
      </xdr:nvSpPr>
      <xdr:spPr>
        <a:xfrm>
          <a:off x="2857500" y="129032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162646</xdr:rowOff>
    </xdr:from>
    <xdr:ext cx="599010" cy="259045"/>
    <xdr:sp macro="" textlink="">
      <xdr:nvSpPr>
        <xdr:cNvPr id="204" name="テキスト ボックス 203"/>
        <xdr:cNvSpPr txBox="1"/>
      </xdr:nvSpPr>
      <xdr:spPr>
        <a:xfrm>
          <a:off x="2608794" y="12678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153,327</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54446</xdr:rowOff>
    </xdr:from>
    <xdr:to>
      <xdr:col>3</xdr:col>
      <xdr:colOff>3175</xdr:colOff>
      <xdr:row>76</xdr:row>
      <xdr:rowOff>156046</xdr:rowOff>
    </xdr:to>
    <xdr:sp macro="" textlink="">
      <xdr:nvSpPr>
        <xdr:cNvPr id="205" name="円/楕円 204"/>
        <xdr:cNvSpPr/>
      </xdr:nvSpPr>
      <xdr:spPr>
        <a:xfrm>
          <a:off x="1968500" y="1308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147173</xdr:rowOff>
    </xdr:from>
    <xdr:ext cx="599010" cy="259045"/>
    <xdr:sp macro="" textlink="">
      <xdr:nvSpPr>
        <xdr:cNvPr id="206" name="テキスト ボックス 205"/>
        <xdr:cNvSpPr txBox="1"/>
      </xdr:nvSpPr>
      <xdr:spPr>
        <a:xfrm>
          <a:off x="1719794" y="1317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136,665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48710</xdr:rowOff>
    </xdr:from>
    <xdr:to>
      <xdr:col>1</xdr:col>
      <xdr:colOff>485775</xdr:colOff>
      <xdr:row>76</xdr:row>
      <xdr:rowOff>150310</xdr:rowOff>
    </xdr:to>
    <xdr:sp macro="" textlink="">
      <xdr:nvSpPr>
        <xdr:cNvPr id="207" name="円/楕円 206"/>
        <xdr:cNvSpPr/>
      </xdr:nvSpPr>
      <xdr:spPr>
        <a:xfrm>
          <a:off x="1079500" y="1307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141437</xdr:rowOff>
    </xdr:from>
    <xdr:ext cx="599010" cy="259045"/>
    <xdr:sp macro="" textlink="">
      <xdr:nvSpPr>
        <xdr:cNvPr id="208" name="テキスト ボックス 207"/>
        <xdr:cNvSpPr txBox="1"/>
      </xdr:nvSpPr>
      <xdr:spPr>
        <a:xfrm>
          <a:off x="830794" y="13171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137,192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21/67</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42,423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19817</xdr:rowOff>
    </xdr:from>
    <xdr:to>
      <xdr:col>6</xdr:col>
      <xdr:colOff>510540</xdr:colOff>
      <xdr:row>98</xdr:row>
      <xdr:rowOff>25684</xdr:rowOff>
    </xdr:to>
    <xdr:cxnSp macro="">
      <xdr:nvCxnSpPr>
        <xdr:cNvPr id="230" name="直線コネクタ 229"/>
        <xdr:cNvCxnSpPr/>
      </xdr:nvCxnSpPr>
      <xdr:spPr>
        <a:xfrm flipV="1">
          <a:off x="4633595" y="15450317"/>
          <a:ext cx="1270" cy="1377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29511</xdr:rowOff>
    </xdr:from>
    <xdr:ext cx="534377" cy="259045"/>
    <xdr:sp macro="" textlink="">
      <xdr:nvSpPr>
        <xdr:cNvPr id="231" name="衛生費最小値テキスト"/>
        <xdr:cNvSpPr txBox="1"/>
      </xdr:nvSpPr>
      <xdr:spPr>
        <a:xfrm>
          <a:off x="4686300" y="16831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24,938</a:t>
          </a:r>
          <a:endParaRPr kumimoji="1" lang="ja-JP" altLang="en-US" sz="1000" b="1">
            <a:latin typeface="ＭＳ Ｐゴシック"/>
          </a:endParaRPr>
        </a:p>
      </xdr:txBody>
    </xdr:sp>
    <xdr:clientData/>
  </xdr:oneCellAnchor>
  <xdr:twoCellAnchor>
    <xdr:from>
      <xdr:col>6</xdr:col>
      <xdr:colOff>422275</xdr:colOff>
      <xdr:row>98</xdr:row>
      <xdr:rowOff>25684</xdr:rowOff>
    </xdr:from>
    <xdr:to>
      <xdr:col>6</xdr:col>
      <xdr:colOff>600075</xdr:colOff>
      <xdr:row>98</xdr:row>
      <xdr:rowOff>25684</xdr:rowOff>
    </xdr:to>
    <xdr:cxnSp macro="">
      <xdr:nvCxnSpPr>
        <xdr:cNvPr id="232" name="直線コネクタ 231"/>
        <xdr:cNvCxnSpPr/>
      </xdr:nvCxnSpPr>
      <xdr:spPr>
        <a:xfrm>
          <a:off x="4546600" y="16827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137944</xdr:rowOff>
    </xdr:from>
    <xdr:ext cx="599010" cy="259045"/>
    <xdr:sp macro="" textlink="">
      <xdr:nvSpPr>
        <xdr:cNvPr id="233" name="衛生費最大値テキスト"/>
        <xdr:cNvSpPr txBox="1"/>
      </xdr:nvSpPr>
      <xdr:spPr>
        <a:xfrm>
          <a:off x="4686300" y="1522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326,221</a:t>
          </a:r>
          <a:endParaRPr kumimoji="1" lang="ja-JP" altLang="en-US" sz="1000" b="1">
            <a:latin typeface="ＭＳ Ｐゴシック"/>
          </a:endParaRPr>
        </a:p>
      </xdr:txBody>
    </xdr:sp>
    <xdr:clientData/>
  </xdr:oneCellAnchor>
  <xdr:twoCellAnchor>
    <xdr:from>
      <xdr:col>6</xdr:col>
      <xdr:colOff>422275</xdr:colOff>
      <xdr:row>90</xdr:row>
      <xdr:rowOff>19817</xdr:rowOff>
    </xdr:from>
    <xdr:to>
      <xdr:col>6</xdr:col>
      <xdr:colOff>600075</xdr:colOff>
      <xdr:row>90</xdr:row>
      <xdr:rowOff>19817</xdr:rowOff>
    </xdr:to>
    <xdr:cxnSp macro="">
      <xdr:nvCxnSpPr>
        <xdr:cNvPr id="234" name="直線コネクタ 233"/>
        <xdr:cNvCxnSpPr/>
      </xdr:nvCxnSpPr>
      <xdr:spPr>
        <a:xfrm>
          <a:off x="4546600" y="1545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105615</xdr:rowOff>
    </xdr:from>
    <xdr:to>
      <xdr:col>6</xdr:col>
      <xdr:colOff>511175</xdr:colOff>
      <xdr:row>96</xdr:row>
      <xdr:rowOff>114453</xdr:rowOff>
    </xdr:to>
    <xdr:cxnSp macro="">
      <xdr:nvCxnSpPr>
        <xdr:cNvPr id="235" name="直線コネクタ 234"/>
        <xdr:cNvCxnSpPr/>
      </xdr:nvCxnSpPr>
      <xdr:spPr>
        <a:xfrm flipV="1">
          <a:off x="3797300" y="16564815"/>
          <a:ext cx="8382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53684</xdr:rowOff>
    </xdr:from>
    <xdr:ext cx="534377" cy="259045"/>
    <xdr:sp macro="" textlink="">
      <xdr:nvSpPr>
        <xdr:cNvPr id="236" name="衛生費平均値テキスト"/>
        <xdr:cNvSpPr txBox="1"/>
      </xdr:nvSpPr>
      <xdr:spPr>
        <a:xfrm>
          <a:off x="4686300" y="16512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77,984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75257</xdr:rowOff>
    </xdr:from>
    <xdr:to>
      <xdr:col>6</xdr:col>
      <xdr:colOff>561975</xdr:colOff>
      <xdr:row>97</xdr:row>
      <xdr:rowOff>5407</xdr:rowOff>
    </xdr:to>
    <xdr:sp macro="" textlink="">
      <xdr:nvSpPr>
        <xdr:cNvPr id="237" name="フローチャート : 判断 236"/>
        <xdr:cNvSpPr/>
      </xdr:nvSpPr>
      <xdr:spPr>
        <a:xfrm>
          <a:off x="4584700" y="165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105620</xdr:rowOff>
    </xdr:from>
    <xdr:to>
      <xdr:col>5</xdr:col>
      <xdr:colOff>358775</xdr:colOff>
      <xdr:row>96</xdr:row>
      <xdr:rowOff>114453</xdr:rowOff>
    </xdr:to>
    <xdr:cxnSp macro="">
      <xdr:nvCxnSpPr>
        <xdr:cNvPr id="238" name="直線コネクタ 237"/>
        <xdr:cNvCxnSpPr/>
      </xdr:nvCxnSpPr>
      <xdr:spPr>
        <a:xfrm>
          <a:off x="2908300" y="16564820"/>
          <a:ext cx="889000" cy="8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167653</xdr:rowOff>
    </xdr:from>
    <xdr:to>
      <xdr:col>5</xdr:col>
      <xdr:colOff>409575</xdr:colOff>
      <xdr:row>97</xdr:row>
      <xdr:rowOff>97803</xdr:rowOff>
    </xdr:to>
    <xdr:sp macro="" textlink="">
      <xdr:nvSpPr>
        <xdr:cNvPr id="239" name="フローチャート : 判断 238"/>
        <xdr:cNvSpPr/>
      </xdr:nvSpPr>
      <xdr:spPr>
        <a:xfrm>
          <a:off x="3746500" y="16626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88930</xdr:rowOff>
    </xdr:from>
    <xdr:ext cx="534377" cy="259045"/>
    <xdr:sp macro="" textlink="">
      <xdr:nvSpPr>
        <xdr:cNvPr id="240" name="テキスト ボックス 239"/>
        <xdr:cNvSpPr txBox="1"/>
      </xdr:nvSpPr>
      <xdr:spPr>
        <a:xfrm>
          <a:off x="3530111" y="1671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105620</xdr:rowOff>
    </xdr:from>
    <xdr:to>
      <xdr:col>4</xdr:col>
      <xdr:colOff>155575</xdr:colOff>
      <xdr:row>96</xdr:row>
      <xdr:rowOff>153535</xdr:rowOff>
    </xdr:to>
    <xdr:cxnSp macro="">
      <xdr:nvCxnSpPr>
        <xdr:cNvPr id="241" name="直線コネクタ 240"/>
        <xdr:cNvCxnSpPr/>
      </xdr:nvCxnSpPr>
      <xdr:spPr>
        <a:xfrm flipV="1">
          <a:off x="2019300" y="16564820"/>
          <a:ext cx="889000" cy="4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106113</xdr:rowOff>
    </xdr:from>
    <xdr:to>
      <xdr:col>4</xdr:col>
      <xdr:colOff>206375</xdr:colOff>
      <xdr:row>97</xdr:row>
      <xdr:rowOff>36263</xdr:rowOff>
    </xdr:to>
    <xdr:sp macro="" textlink="">
      <xdr:nvSpPr>
        <xdr:cNvPr id="242" name="フローチャート : 判断 241"/>
        <xdr:cNvSpPr/>
      </xdr:nvSpPr>
      <xdr:spPr>
        <a:xfrm>
          <a:off x="2857500" y="165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27390</xdr:rowOff>
    </xdr:from>
    <xdr:ext cx="534377" cy="259045"/>
    <xdr:sp macro="" textlink="">
      <xdr:nvSpPr>
        <xdr:cNvPr id="243" name="テキスト ボックス 242"/>
        <xdr:cNvSpPr txBox="1"/>
      </xdr:nvSpPr>
      <xdr:spPr>
        <a:xfrm>
          <a:off x="2641111" y="1665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71,235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124727</xdr:rowOff>
    </xdr:from>
    <xdr:to>
      <xdr:col>2</xdr:col>
      <xdr:colOff>638175</xdr:colOff>
      <xdr:row>96</xdr:row>
      <xdr:rowOff>153535</xdr:rowOff>
    </xdr:to>
    <xdr:cxnSp macro="">
      <xdr:nvCxnSpPr>
        <xdr:cNvPr id="244" name="直線コネクタ 243"/>
        <xdr:cNvCxnSpPr/>
      </xdr:nvCxnSpPr>
      <xdr:spPr>
        <a:xfrm>
          <a:off x="1130300" y="16583927"/>
          <a:ext cx="889000" cy="2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130972</xdr:rowOff>
    </xdr:from>
    <xdr:to>
      <xdr:col>3</xdr:col>
      <xdr:colOff>3175</xdr:colOff>
      <xdr:row>97</xdr:row>
      <xdr:rowOff>61122</xdr:rowOff>
    </xdr:to>
    <xdr:sp macro="" textlink="">
      <xdr:nvSpPr>
        <xdr:cNvPr id="245" name="フローチャート : 判断 244"/>
        <xdr:cNvSpPr/>
      </xdr:nvSpPr>
      <xdr:spPr>
        <a:xfrm>
          <a:off x="1968500" y="16590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52249</xdr:rowOff>
    </xdr:from>
    <xdr:ext cx="534377" cy="259045"/>
    <xdr:sp macro="" textlink="">
      <xdr:nvSpPr>
        <xdr:cNvPr id="246" name="テキスト ボックス 245"/>
        <xdr:cNvSpPr txBox="1"/>
      </xdr:nvSpPr>
      <xdr:spPr>
        <a:xfrm>
          <a:off x="1752111" y="16682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65,798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156118</xdr:rowOff>
    </xdr:from>
    <xdr:to>
      <xdr:col>1</xdr:col>
      <xdr:colOff>485775</xdr:colOff>
      <xdr:row>97</xdr:row>
      <xdr:rowOff>86268</xdr:rowOff>
    </xdr:to>
    <xdr:sp macro="" textlink="">
      <xdr:nvSpPr>
        <xdr:cNvPr id="247" name="フローチャート : 判断 246"/>
        <xdr:cNvSpPr/>
      </xdr:nvSpPr>
      <xdr:spPr>
        <a:xfrm>
          <a:off x="1079500" y="1661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77395</xdr:rowOff>
    </xdr:from>
    <xdr:ext cx="534377" cy="259045"/>
    <xdr:sp macro="" textlink="">
      <xdr:nvSpPr>
        <xdr:cNvPr id="248" name="テキスト ボックス 247"/>
        <xdr:cNvSpPr txBox="1"/>
      </xdr:nvSpPr>
      <xdr:spPr>
        <a:xfrm>
          <a:off x="863111" y="1670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60,298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54815</xdr:rowOff>
    </xdr:from>
    <xdr:to>
      <xdr:col>6</xdr:col>
      <xdr:colOff>561975</xdr:colOff>
      <xdr:row>96</xdr:row>
      <xdr:rowOff>156415</xdr:rowOff>
    </xdr:to>
    <xdr:sp macro="" textlink="">
      <xdr:nvSpPr>
        <xdr:cNvPr id="254" name="円/楕円 253"/>
        <xdr:cNvSpPr/>
      </xdr:nvSpPr>
      <xdr:spPr>
        <a:xfrm>
          <a:off x="4584700" y="1651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77692</xdr:rowOff>
    </xdr:from>
    <xdr:ext cx="534377" cy="259045"/>
    <xdr:sp macro="" textlink="">
      <xdr:nvSpPr>
        <xdr:cNvPr id="255" name="衛生費該当値テキスト"/>
        <xdr:cNvSpPr txBox="1"/>
      </xdr:nvSpPr>
      <xdr:spPr>
        <a:xfrm>
          <a:off x="4686300" y="1636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82,455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63653</xdr:rowOff>
    </xdr:from>
    <xdr:to>
      <xdr:col>5</xdr:col>
      <xdr:colOff>409575</xdr:colOff>
      <xdr:row>96</xdr:row>
      <xdr:rowOff>165253</xdr:rowOff>
    </xdr:to>
    <xdr:sp macro="" textlink="">
      <xdr:nvSpPr>
        <xdr:cNvPr id="256" name="円/楕円 255"/>
        <xdr:cNvSpPr/>
      </xdr:nvSpPr>
      <xdr:spPr>
        <a:xfrm>
          <a:off x="3746500" y="1652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10330</xdr:rowOff>
    </xdr:from>
    <xdr:ext cx="534377" cy="259045"/>
    <xdr:sp macro="" textlink="">
      <xdr:nvSpPr>
        <xdr:cNvPr id="257" name="テキスト ボックス 256"/>
        <xdr:cNvSpPr txBox="1"/>
      </xdr:nvSpPr>
      <xdr:spPr>
        <a:xfrm>
          <a:off x="3530111" y="1629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80,522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54820</xdr:rowOff>
    </xdr:from>
    <xdr:to>
      <xdr:col>4</xdr:col>
      <xdr:colOff>206375</xdr:colOff>
      <xdr:row>96</xdr:row>
      <xdr:rowOff>156420</xdr:rowOff>
    </xdr:to>
    <xdr:sp macro="" textlink="">
      <xdr:nvSpPr>
        <xdr:cNvPr id="258" name="円/楕円 257"/>
        <xdr:cNvSpPr/>
      </xdr:nvSpPr>
      <xdr:spPr>
        <a:xfrm>
          <a:off x="2857500" y="165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1497</xdr:rowOff>
    </xdr:from>
    <xdr:ext cx="534377" cy="259045"/>
    <xdr:sp macro="" textlink="">
      <xdr:nvSpPr>
        <xdr:cNvPr id="259" name="テキスト ボックス 258"/>
        <xdr:cNvSpPr txBox="1"/>
      </xdr:nvSpPr>
      <xdr:spPr>
        <a:xfrm>
          <a:off x="2641111" y="1628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82,454</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102735</xdr:rowOff>
    </xdr:from>
    <xdr:to>
      <xdr:col>3</xdr:col>
      <xdr:colOff>3175</xdr:colOff>
      <xdr:row>97</xdr:row>
      <xdr:rowOff>32885</xdr:rowOff>
    </xdr:to>
    <xdr:sp macro="" textlink="">
      <xdr:nvSpPr>
        <xdr:cNvPr id="260" name="円/楕円 259"/>
        <xdr:cNvSpPr/>
      </xdr:nvSpPr>
      <xdr:spPr>
        <a:xfrm>
          <a:off x="1968500" y="1656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49412</xdr:rowOff>
    </xdr:from>
    <xdr:ext cx="534377" cy="259045"/>
    <xdr:sp macro="" textlink="">
      <xdr:nvSpPr>
        <xdr:cNvPr id="261" name="テキスト ボックス 260"/>
        <xdr:cNvSpPr txBox="1"/>
      </xdr:nvSpPr>
      <xdr:spPr>
        <a:xfrm>
          <a:off x="1752111" y="1633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71,974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73927</xdr:rowOff>
    </xdr:from>
    <xdr:to>
      <xdr:col>1</xdr:col>
      <xdr:colOff>485775</xdr:colOff>
      <xdr:row>97</xdr:row>
      <xdr:rowOff>4077</xdr:rowOff>
    </xdr:to>
    <xdr:sp macro="" textlink="">
      <xdr:nvSpPr>
        <xdr:cNvPr id="262" name="円/楕円 261"/>
        <xdr:cNvSpPr/>
      </xdr:nvSpPr>
      <xdr:spPr>
        <a:xfrm>
          <a:off x="1079500" y="1653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20604</xdr:rowOff>
    </xdr:from>
    <xdr:ext cx="534377" cy="259045"/>
    <xdr:sp macro="" textlink="">
      <xdr:nvSpPr>
        <xdr:cNvPr id="263" name="テキスト ボックス 262"/>
        <xdr:cNvSpPr txBox="1"/>
      </xdr:nvSpPr>
      <xdr:spPr>
        <a:xfrm>
          <a:off x="863111" y="1630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78,275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1,462</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104419</xdr:rowOff>
    </xdr:from>
    <xdr:to>
      <xdr:col>15</xdr:col>
      <xdr:colOff>180340</xdr:colOff>
      <xdr:row>39</xdr:row>
      <xdr:rowOff>44450</xdr:rowOff>
    </xdr:to>
    <xdr:cxnSp macro="">
      <xdr:nvCxnSpPr>
        <xdr:cNvPr id="287" name="直線コネクタ 286"/>
        <xdr:cNvCxnSpPr/>
      </xdr:nvCxnSpPr>
      <xdr:spPr>
        <a:xfrm flipV="1">
          <a:off x="10475595" y="5419369"/>
          <a:ext cx="1270" cy="1311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51096</xdr:rowOff>
    </xdr:from>
    <xdr:ext cx="534377" cy="259045"/>
    <xdr:sp macro="" textlink="">
      <xdr:nvSpPr>
        <xdr:cNvPr id="290" name="労働費最大値テキスト"/>
        <xdr:cNvSpPr txBox="1"/>
      </xdr:nvSpPr>
      <xdr:spPr>
        <a:xfrm>
          <a:off x="10528300" y="519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17,213</a:t>
          </a:r>
          <a:endParaRPr kumimoji="1" lang="ja-JP" altLang="en-US" sz="1000" b="1">
            <a:latin typeface="ＭＳ Ｐゴシック"/>
          </a:endParaRPr>
        </a:p>
      </xdr:txBody>
    </xdr:sp>
    <xdr:clientData/>
  </xdr:oneCellAnchor>
  <xdr:twoCellAnchor>
    <xdr:from>
      <xdr:col>15</xdr:col>
      <xdr:colOff>92075</xdr:colOff>
      <xdr:row>31</xdr:row>
      <xdr:rowOff>104419</xdr:rowOff>
    </xdr:from>
    <xdr:to>
      <xdr:col>15</xdr:col>
      <xdr:colOff>269875</xdr:colOff>
      <xdr:row>31</xdr:row>
      <xdr:rowOff>104419</xdr:rowOff>
    </xdr:to>
    <xdr:cxnSp macro="">
      <xdr:nvCxnSpPr>
        <xdr:cNvPr id="291" name="直線コネクタ 290"/>
        <xdr:cNvCxnSpPr/>
      </xdr:nvCxnSpPr>
      <xdr:spPr>
        <a:xfrm>
          <a:off x="10388600" y="5419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127051</xdr:rowOff>
    </xdr:from>
    <xdr:to>
      <xdr:col>15</xdr:col>
      <xdr:colOff>180975</xdr:colOff>
      <xdr:row>35</xdr:row>
      <xdr:rowOff>135814</xdr:rowOff>
    </xdr:to>
    <xdr:cxnSp macro="">
      <xdr:nvCxnSpPr>
        <xdr:cNvPr id="292" name="直線コネクタ 291"/>
        <xdr:cNvCxnSpPr/>
      </xdr:nvCxnSpPr>
      <xdr:spPr>
        <a:xfrm flipV="1">
          <a:off x="9639300" y="6127801"/>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45381</xdr:rowOff>
    </xdr:from>
    <xdr:ext cx="469744" cy="259045"/>
    <xdr:sp macro="" textlink="">
      <xdr:nvSpPr>
        <xdr:cNvPr id="293" name="労働費平均値テキスト"/>
        <xdr:cNvSpPr txBox="1"/>
      </xdr:nvSpPr>
      <xdr:spPr>
        <a:xfrm>
          <a:off x="10528300" y="65604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66954</xdr:rowOff>
    </xdr:from>
    <xdr:to>
      <xdr:col>15</xdr:col>
      <xdr:colOff>231775</xdr:colOff>
      <xdr:row>38</xdr:row>
      <xdr:rowOff>168554</xdr:rowOff>
    </xdr:to>
    <xdr:sp macro="" textlink="">
      <xdr:nvSpPr>
        <xdr:cNvPr id="294" name="フローチャート : 判断 293"/>
        <xdr:cNvSpPr/>
      </xdr:nvSpPr>
      <xdr:spPr>
        <a:xfrm>
          <a:off x="104267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125908</xdr:rowOff>
    </xdr:from>
    <xdr:to>
      <xdr:col>14</xdr:col>
      <xdr:colOff>28575</xdr:colOff>
      <xdr:row>35</xdr:row>
      <xdr:rowOff>135814</xdr:rowOff>
    </xdr:to>
    <xdr:cxnSp macro="">
      <xdr:nvCxnSpPr>
        <xdr:cNvPr id="295" name="直線コネクタ 294"/>
        <xdr:cNvCxnSpPr/>
      </xdr:nvCxnSpPr>
      <xdr:spPr>
        <a:xfrm>
          <a:off x="8750300" y="5783758"/>
          <a:ext cx="889000" cy="3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68859</xdr:rowOff>
    </xdr:from>
    <xdr:to>
      <xdr:col>14</xdr:col>
      <xdr:colOff>79375</xdr:colOff>
      <xdr:row>38</xdr:row>
      <xdr:rowOff>170459</xdr:rowOff>
    </xdr:to>
    <xdr:sp macro="" textlink="">
      <xdr:nvSpPr>
        <xdr:cNvPr id="296" name="フローチャート : 判断 295"/>
        <xdr:cNvSpPr/>
      </xdr:nvSpPr>
      <xdr:spPr>
        <a:xfrm>
          <a:off x="9588500" y="658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161586</xdr:rowOff>
    </xdr:from>
    <xdr:ext cx="469744" cy="259045"/>
    <xdr:sp macro="" textlink="">
      <xdr:nvSpPr>
        <xdr:cNvPr id="297" name="テキスト ボックス 296"/>
        <xdr:cNvSpPr txBox="1"/>
      </xdr:nvSpPr>
      <xdr:spPr>
        <a:xfrm>
          <a:off x="9404427" y="667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1,263</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125908</xdr:rowOff>
    </xdr:from>
    <xdr:to>
      <xdr:col>12</xdr:col>
      <xdr:colOff>511175</xdr:colOff>
      <xdr:row>35</xdr:row>
      <xdr:rowOff>55728</xdr:rowOff>
    </xdr:to>
    <xdr:cxnSp macro="">
      <xdr:nvCxnSpPr>
        <xdr:cNvPr id="298" name="直線コネクタ 297"/>
        <xdr:cNvCxnSpPr/>
      </xdr:nvCxnSpPr>
      <xdr:spPr>
        <a:xfrm flipV="1">
          <a:off x="7861300" y="5783758"/>
          <a:ext cx="889000" cy="27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141706</xdr:rowOff>
    </xdr:from>
    <xdr:to>
      <xdr:col>12</xdr:col>
      <xdr:colOff>561975</xdr:colOff>
      <xdr:row>38</xdr:row>
      <xdr:rowOff>71856</xdr:rowOff>
    </xdr:to>
    <xdr:sp macro="" textlink="">
      <xdr:nvSpPr>
        <xdr:cNvPr id="299" name="フローチャート : 判断 298"/>
        <xdr:cNvSpPr/>
      </xdr:nvSpPr>
      <xdr:spPr>
        <a:xfrm>
          <a:off x="8699500" y="6485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38</xdr:row>
      <xdr:rowOff>62984</xdr:rowOff>
    </xdr:from>
    <xdr:ext cx="469744" cy="259045"/>
    <xdr:sp macro="" textlink="">
      <xdr:nvSpPr>
        <xdr:cNvPr id="300" name="テキスト ボックス 299"/>
        <xdr:cNvSpPr txBox="1"/>
      </xdr:nvSpPr>
      <xdr:spPr>
        <a:xfrm>
          <a:off x="8515427" y="657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2,557</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120117</xdr:rowOff>
    </xdr:from>
    <xdr:to>
      <xdr:col>11</xdr:col>
      <xdr:colOff>307975</xdr:colOff>
      <xdr:row>35</xdr:row>
      <xdr:rowOff>55728</xdr:rowOff>
    </xdr:to>
    <xdr:cxnSp macro="">
      <xdr:nvCxnSpPr>
        <xdr:cNvPr id="301" name="直線コネクタ 300"/>
        <xdr:cNvCxnSpPr/>
      </xdr:nvCxnSpPr>
      <xdr:spPr>
        <a:xfrm>
          <a:off x="6972300" y="5949417"/>
          <a:ext cx="889000" cy="10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111989</xdr:rowOff>
    </xdr:from>
    <xdr:to>
      <xdr:col>11</xdr:col>
      <xdr:colOff>358775</xdr:colOff>
      <xdr:row>38</xdr:row>
      <xdr:rowOff>42139</xdr:rowOff>
    </xdr:to>
    <xdr:sp macro="" textlink="">
      <xdr:nvSpPr>
        <xdr:cNvPr id="302" name="フローチャート : 判断 301"/>
        <xdr:cNvSpPr/>
      </xdr:nvSpPr>
      <xdr:spPr>
        <a:xfrm>
          <a:off x="7810500" y="645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33266</xdr:rowOff>
    </xdr:from>
    <xdr:ext cx="469744" cy="259045"/>
    <xdr:sp macro="" textlink="">
      <xdr:nvSpPr>
        <xdr:cNvPr id="303" name="テキスト ボックス 302"/>
        <xdr:cNvSpPr txBox="1"/>
      </xdr:nvSpPr>
      <xdr:spPr>
        <a:xfrm>
          <a:off x="7626427" y="654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2,947</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91567</xdr:rowOff>
    </xdr:from>
    <xdr:to>
      <xdr:col>10</xdr:col>
      <xdr:colOff>155575</xdr:colOff>
      <xdr:row>38</xdr:row>
      <xdr:rowOff>21717</xdr:rowOff>
    </xdr:to>
    <xdr:sp macro="" textlink="">
      <xdr:nvSpPr>
        <xdr:cNvPr id="304" name="フローチャート : 判断 303"/>
        <xdr:cNvSpPr/>
      </xdr:nvSpPr>
      <xdr:spPr>
        <a:xfrm>
          <a:off x="6921500" y="643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38</xdr:row>
      <xdr:rowOff>12844</xdr:rowOff>
    </xdr:from>
    <xdr:ext cx="469744" cy="259045"/>
    <xdr:sp macro="" textlink="">
      <xdr:nvSpPr>
        <xdr:cNvPr id="305" name="テキスト ボックス 304"/>
        <xdr:cNvSpPr txBox="1"/>
      </xdr:nvSpPr>
      <xdr:spPr>
        <a:xfrm>
          <a:off x="6737427" y="6527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3,215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76251</xdr:rowOff>
    </xdr:from>
    <xdr:to>
      <xdr:col>15</xdr:col>
      <xdr:colOff>231775</xdr:colOff>
      <xdr:row>36</xdr:row>
      <xdr:rowOff>6401</xdr:rowOff>
    </xdr:to>
    <xdr:sp macro="" textlink="">
      <xdr:nvSpPr>
        <xdr:cNvPr id="311" name="円/楕円 310"/>
        <xdr:cNvSpPr/>
      </xdr:nvSpPr>
      <xdr:spPr>
        <a:xfrm>
          <a:off x="10426700" y="607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99128</xdr:rowOff>
    </xdr:from>
    <xdr:ext cx="469744" cy="259045"/>
    <xdr:sp macro="" textlink="">
      <xdr:nvSpPr>
        <xdr:cNvPr id="312" name="労働費該当値テキスト"/>
        <xdr:cNvSpPr txBox="1"/>
      </xdr:nvSpPr>
      <xdr:spPr>
        <a:xfrm>
          <a:off x="10528300" y="59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7,916</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85014</xdr:rowOff>
    </xdr:from>
    <xdr:to>
      <xdr:col>14</xdr:col>
      <xdr:colOff>79375</xdr:colOff>
      <xdr:row>36</xdr:row>
      <xdr:rowOff>15164</xdr:rowOff>
    </xdr:to>
    <xdr:sp macro="" textlink="">
      <xdr:nvSpPr>
        <xdr:cNvPr id="313" name="円/楕円 312"/>
        <xdr:cNvSpPr/>
      </xdr:nvSpPr>
      <xdr:spPr>
        <a:xfrm>
          <a:off x="9588500" y="608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31691</xdr:rowOff>
    </xdr:from>
    <xdr:ext cx="469744" cy="259045"/>
    <xdr:sp macro="" textlink="">
      <xdr:nvSpPr>
        <xdr:cNvPr id="314" name="テキスト ボックス 313"/>
        <xdr:cNvSpPr txBox="1"/>
      </xdr:nvSpPr>
      <xdr:spPr>
        <a:xfrm>
          <a:off x="9404427" y="5860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7,801</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75108</xdr:rowOff>
    </xdr:from>
    <xdr:to>
      <xdr:col>12</xdr:col>
      <xdr:colOff>561975</xdr:colOff>
      <xdr:row>34</xdr:row>
      <xdr:rowOff>5258</xdr:rowOff>
    </xdr:to>
    <xdr:sp macro="" textlink="">
      <xdr:nvSpPr>
        <xdr:cNvPr id="315" name="円/楕円 314"/>
        <xdr:cNvSpPr/>
      </xdr:nvSpPr>
      <xdr:spPr>
        <a:xfrm>
          <a:off x="8699500" y="573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21785</xdr:rowOff>
    </xdr:from>
    <xdr:ext cx="534377" cy="259045"/>
    <xdr:sp macro="" textlink="">
      <xdr:nvSpPr>
        <xdr:cNvPr id="316" name="テキスト ボックス 315"/>
        <xdr:cNvSpPr txBox="1"/>
      </xdr:nvSpPr>
      <xdr:spPr>
        <a:xfrm>
          <a:off x="8483111" y="550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12,431</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4928</xdr:rowOff>
    </xdr:from>
    <xdr:to>
      <xdr:col>11</xdr:col>
      <xdr:colOff>358775</xdr:colOff>
      <xdr:row>35</xdr:row>
      <xdr:rowOff>106528</xdr:rowOff>
    </xdr:to>
    <xdr:sp macro="" textlink="">
      <xdr:nvSpPr>
        <xdr:cNvPr id="317" name="円/楕円 316"/>
        <xdr:cNvSpPr/>
      </xdr:nvSpPr>
      <xdr:spPr>
        <a:xfrm>
          <a:off x="7810500" y="60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123055</xdr:rowOff>
    </xdr:from>
    <xdr:ext cx="469744" cy="259045"/>
    <xdr:sp macro="" textlink="">
      <xdr:nvSpPr>
        <xdr:cNvPr id="318" name="テキスト ボックス 317"/>
        <xdr:cNvSpPr txBox="1"/>
      </xdr:nvSpPr>
      <xdr:spPr>
        <a:xfrm>
          <a:off x="7626427" y="57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8,852</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69317</xdr:rowOff>
    </xdr:from>
    <xdr:to>
      <xdr:col>10</xdr:col>
      <xdr:colOff>155575</xdr:colOff>
      <xdr:row>34</xdr:row>
      <xdr:rowOff>170917</xdr:rowOff>
    </xdr:to>
    <xdr:sp macro="" textlink="">
      <xdr:nvSpPr>
        <xdr:cNvPr id="319" name="円/楕円 318"/>
        <xdr:cNvSpPr/>
      </xdr:nvSpPr>
      <xdr:spPr>
        <a:xfrm>
          <a:off x="6921500" y="589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15994</xdr:rowOff>
    </xdr:from>
    <xdr:ext cx="534377" cy="259045"/>
    <xdr:sp macro="" textlink="">
      <xdr:nvSpPr>
        <xdr:cNvPr id="320" name="テキスト ボックス 319"/>
        <xdr:cNvSpPr txBox="1"/>
      </xdr:nvSpPr>
      <xdr:spPr>
        <a:xfrm>
          <a:off x="6705111" y="567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10,257</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38/67</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28,569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104324</xdr:rowOff>
    </xdr:from>
    <xdr:to>
      <xdr:col>15</xdr:col>
      <xdr:colOff>180340</xdr:colOff>
      <xdr:row>58</xdr:row>
      <xdr:rowOff>8044</xdr:rowOff>
    </xdr:to>
    <xdr:cxnSp macro="">
      <xdr:nvCxnSpPr>
        <xdr:cNvPr id="340" name="直線コネクタ 339"/>
        <xdr:cNvCxnSpPr/>
      </xdr:nvCxnSpPr>
      <xdr:spPr>
        <a:xfrm flipV="1">
          <a:off x="10475595" y="8676824"/>
          <a:ext cx="1270" cy="1275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11871</xdr:rowOff>
    </xdr:from>
    <xdr:ext cx="469744" cy="259045"/>
    <xdr:sp macro="" textlink="">
      <xdr:nvSpPr>
        <xdr:cNvPr id="341" name="農林水産業費最小値テキスト"/>
        <xdr:cNvSpPr txBox="1"/>
      </xdr:nvSpPr>
      <xdr:spPr>
        <a:xfrm>
          <a:off x="10528300" y="995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3,037</a:t>
          </a:r>
          <a:endParaRPr kumimoji="1" lang="ja-JP" altLang="en-US" sz="1000" b="1">
            <a:latin typeface="ＭＳ Ｐゴシック"/>
          </a:endParaRPr>
        </a:p>
      </xdr:txBody>
    </xdr:sp>
    <xdr:clientData/>
  </xdr:oneCellAnchor>
  <xdr:twoCellAnchor>
    <xdr:from>
      <xdr:col>15</xdr:col>
      <xdr:colOff>92075</xdr:colOff>
      <xdr:row>58</xdr:row>
      <xdr:rowOff>8044</xdr:rowOff>
    </xdr:from>
    <xdr:to>
      <xdr:col>15</xdr:col>
      <xdr:colOff>269875</xdr:colOff>
      <xdr:row>58</xdr:row>
      <xdr:rowOff>8044</xdr:rowOff>
    </xdr:to>
    <xdr:cxnSp macro="">
      <xdr:nvCxnSpPr>
        <xdr:cNvPr id="342" name="直線コネクタ 341"/>
        <xdr:cNvCxnSpPr/>
      </xdr:nvCxnSpPr>
      <xdr:spPr>
        <a:xfrm>
          <a:off x="10388600" y="995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51001</xdr:rowOff>
    </xdr:from>
    <xdr:ext cx="599010" cy="259045"/>
    <xdr:sp macro="" textlink="">
      <xdr:nvSpPr>
        <xdr:cNvPr id="343" name="農林水産業費最大値テキスト"/>
        <xdr:cNvSpPr txBox="1"/>
      </xdr:nvSpPr>
      <xdr:spPr>
        <a:xfrm>
          <a:off x="10528300" y="8452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226,190</a:t>
          </a:r>
          <a:endParaRPr kumimoji="1" lang="ja-JP" altLang="en-US" sz="1000" b="1">
            <a:latin typeface="ＭＳ Ｐゴシック"/>
          </a:endParaRPr>
        </a:p>
      </xdr:txBody>
    </xdr:sp>
    <xdr:clientData/>
  </xdr:oneCellAnchor>
  <xdr:twoCellAnchor>
    <xdr:from>
      <xdr:col>15</xdr:col>
      <xdr:colOff>92075</xdr:colOff>
      <xdr:row>50</xdr:row>
      <xdr:rowOff>104324</xdr:rowOff>
    </xdr:from>
    <xdr:to>
      <xdr:col>15</xdr:col>
      <xdr:colOff>269875</xdr:colOff>
      <xdr:row>50</xdr:row>
      <xdr:rowOff>104324</xdr:rowOff>
    </xdr:to>
    <xdr:cxnSp macro="">
      <xdr:nvCxnSpPr>
        <xdr:cNvPr id="344" name="直線コネクタ 343"/>
        <xdr:cNvCxnSpPr/>
      </xdr:nvCxnSpPr>
      <xdr:spPr>
        <a:xfrm>
          <a:off x="10388600" y="8676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33989</xdr:rowOff>
    </xdr:from>
    <xdr:to>
      <xdr:col>15</xdr:col>
      <xdr:colOff>180975</xdr:colOff>
      <xdr:row>57</xdr:row>
      <xdr:rowOff>66822</xdr:rowOff>
    </xdr:to>
    <xdr:cxnSp macro="">
      <xdr:nvCxnSpPr>
        <xdr:cNvPr id="345" name="直線コネクタ 344"/>
        <xdr:cNvCxnSpPr/>
      </xdr:nvCxnSpPr>
      <xdr:spPr>
        <a:xfrm flipV="1">
          <a:off x="9639300" y="9806639"/>
          <a:ext cx="838200" cy="3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114275</xdr:rowOff>
    </xdr:from>
    <xdr:ext cx="534377" cy="259045"/>
    <xdr:sp macro="" textlink="">
      <xdr:nvSpPr>
        <xdr:cNvPr id="346" name="農林水産業費平均値テキスト"/>
        <xdr:cNvSpPr txBox="1"/>
      </xdr:nvSpPr>
      <xdr:spPr>
        <a:xfrm>
          <a:off x="10528300" y="9544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91398</xdr:rowOff>
    </xdr:from>
    <xdr:to>
      <xdr:col>15</xdr:col>
      <xdr:colOff>231775</xdr:colOff>
      <xdr:row>57</xdr:row>
      <xdr:rowOff>21548</xdr:rowOff>
    </xdr:to>
    <xdr:sp macro="" textlink="">
      <xdr:nvSpPr>
        <xdr:cNvPr id="347" name="フローチャート : 判断 346"/>
        <xdr:cNvSpPr/>
      </xdr:nvSpPr>
      <xdr:spPr>
        <a:xfrm>
          <a:off x="104267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66822</xdr:rowOff>
    </xdr:from>
    <xdr:to>
      <xdr:col>14</xdr:col>
      <xdr:colOff>28575</xdr:colOff>
      <xdr:row>57</xdr:row>
      <xdr:rowOff>98981</xdr:rowOff>
    </xdr:to>
    <xdr:cxnSp macro="">
      <xdr:nvCxnSpPr>
        <xdr:cNvPr id="348" name="直線コネクタ 347"/>
        <xdr:cNvCxnSpPr/>
      </xdr:nvCxnSpPr>
      <xdr:spPr>
        <a:xfrm flipV="1">
          <a:off x="8750300" y="9839472"/>
          <a:ext cx="889000" cy="3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41786</xdr:rowOff>
    </xdr:from>
    <xdr:to>
      <xdr:col>14</xdr:col>
      <xdr:colOff>79375</xdr:colOff>
      <xdr:row>56</xdr:row>
      <xdr:rowOff>143386</xdr:rowOff>
    </xdr:to>
    <xdr:sp macro="" textlink="">
      <xdr:nvSpPr>
        <xdr:cNvPr id="349" name="フローチャート : 判断 348"/>
        <xdr:cNvSpPr/>
      </xdr:nvSpPr>
      <xdr:spPr>
        <a:xfrm>
          <a:off x="9588500" y="964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159913</xdr:rowOff>
    </xdr:from>
    <xdr:ext cx="534377" cy="259045"/>
    <xdr:sp macro="" textlink="">
      <xdr:nvSpPr>
        <xdr:cNvPr id="350" name="テキスト ボックス 349"/>
        <xdr:cNvSpPr txBox="1"/>
      </xdr:nvSpPr>
      <xdr:spPr>
        <a:xfrm>
          <a:off x="9372111" y="941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48,244</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83270</xdr:rowOff>
    </xdr:from>
    <xdr:to>
      <xdr:col>12</xdr:col>
      <xdr:colOff>511175</xdr:colOff>
      <xdr:row>57</xdr:row>
      <xdr:rowOff>98981</xdr:rowOff>
    </xdr:to>
    <xdr:cxnSp macro="">
      <xdr:nvCxnSpPr>
        <xdr:cNvPr id="351" name="直線コネクタ 350"/>
        <xdr:cNvCxnSpPr/>
      </xdr:nvCxnSpPr>
      <xdr:spPr>
        <a:xfrm>
          <a:off x="7861300" y="9855920"/>
          <a:ext cx="889000" cy="15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98038</xdr:rowOff>
    </xdr:from>
    <xdr:to>
      <xdr:col>12</xdr:col>
      <xdr:colOff>561975</xdr:colOff>
      <xdr:row>57</xdr:row>
      <xdr:rowOff>28188</xdr:rowOff>
    </xdr:to>
    <xdr:sp macro="" textlink="">
      <xdr:nvSpPr>
        <xdr:cNvPr id="352" name="フローチャート : 判断 351"/>
        <xdr:cNvSpPr/>
      </xdr:nvSpPr>
      <xdr:spPr>
        <a:xfrm>
          <a:off x="8699500" y="9699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44715</xdr:rowOff>
    </xdr:from>
    <xdr:ext cx="534377" cy="259045"/>
    <xdr:sp macro="" textlink="">
      <xdr:nvSpPr>
        <xdr:cNvPr id="353" name="テキスト ボックス 352"/>
        <xdr:cNvSpPr txBox="1"/>
      </xdr:nvSpPr>
      <xdr:spPr>
        <a:xfrm>
          <a:off x="8483111" y="947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38,401</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82345</xdr:rowOff>
    </xdr:from>
    <xdr:to>
      <xdr:col>11</xdr:col>
      <xdr:colOff>307975</xdr:colOff>
      <xdr:row>57</xdr:row>
      <xdr:rowOff>83270</xdr:rowOff>
    </xdr:to>
    <xdr:cxnSp macro="">
      <xdr:nvCxnSpPr>
        <xdr:cNvPr id="354" name="直線コネクタ 353"/>
        <xdr:cNvCxnSpPr/>
      </xdr:nvCxnSpPr>
      <xdr:spPr>
        <a:xfrm>
          <a:off x="6972300" y="9854995"/>
          <a:ext cx="889000" cy="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95032</xdr:rowOff>
    </xdr:from>
    <xdr:to>
      <xdr:col>11</xdr:col>
      <xdr:colOff>358775</xdr:colOff>
      <xdr:row>57</xdr:row>
      <xdr:rowOff>25182</xdr:rowOff>
    </xdr:to>
    <xdr:sp macro="" textlink="">
      <xdr:nvSpPr>
        <xdr:cNvPr id="355" name="フローチャート : 判断 354"/>
        <xdr:cNvSpPr/>
      </xdr:nvSpPr>
      <xdr:spPr>
        <a:xfrm>
          <a:off x="7810500" y="969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41709</xdr:rowOff>
    </xdr:from>
    <xdr:ext cx="534377" cy="259045"/>
    <xdr:sp macro="" textlink="">
      <xdr:nvSpPr>
        <xdr:cNvPr id="356" name="テキスト ボックス 355"/>
        <xdr:cNvSpPr txBox="1"/>
      </xdr:nvSpPr>
      <xdr:spPr>
        <a:xfrm>
          <a:off x="7594111" y="9471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38,927</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116458</xdr:rowOff>
    </xdr:from>
    <xdr:to>
      <xdr:col>10</xdr:col>
      <xdr:colOff>155575</xdr:colOff>
      <xdr:row>57</xdr:row>
      <xdr:rowOff>46608</xdr:rowOff>
    </xdr:to>
    <xdr:sp macro="" textlink="">
      <xdr:nvSpPr>
        <xdr:cNvPr id="357" name="フローチャート : 判断 356"/>
        <xdr:cNvSpPr/>
      </xdr:nvSpPr>
      <xdr:spPr>
        <a:xfrm>
          <a:off x="6921500" y="971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63135</xdr:rowOff>
    </xdr:from>
    <xdr:ext cx="534377" cy="259045"/>
    <xdr:sp macro="" textlink="">
      <xdr:nvSpPr>
        <xdr:cNvPr id="358" name="テキスト ボックス 357"/>
        <xdr:cNvSpPr txBox="1"/>
      </xdr:nvSpPr>
      <xdr:spPr>
        <a:xfrm>
          <a:off x="6705111" y="9492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154639</xdr:rowOff>
    </xdr:from>
    <xdr:to>
      <xdr:col>15</xdr:col>
      <xdr:colOff>231775</xdr:colOff>
      <xdr:row>57</xdr:row>
      <xdr:rowOff>84789</xdr:rowOff>
    </xdr:to>
    <xdr:sp macro="" textlink="">
      <xdr:nvSpPr>
        <xdr:cNvPr id="364" name="円/楕円 363"/>
        <xdr:cNvSpPr/>
      </xdr:nvSpPr>
      <xdr:spPr>
        <a:xfrm>
          <a:off x="10426700" y="975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133066</xdr:rowOff>
    </xdr:from>
    <xdr:ext cx="534377" cy="259045"/>
    <xdr:sp macro="" textlink="">
      <xdr:nvSpPr>
        <xdr:cNvPr id="365" name="農林水産業費該当値テキスト"/>
        <xdr:cNvSpPr txBox="1"/>
      </xdr:nvSpPr>
      <xdr:spPr>
        <a:xfrm>
          <a:off x="10528300" y="973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28,497</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16022</xdr:rowOff>
    </xdr:from>
    <xdr:to>
      <xdr:col>14</xdr:col>
      <xdr:colOff>79375</xdr:colOff>
      <xdr:row>57</xdr:row>
      <xdr:rowOff>117622</xdr:rowOff>
    </xdr:to>
    <xdr:sp macro="" textlink="">
      <xdr:nvSpPr>
        <xdr:cNvPr id="366" name="円/楕円 365"/>
        <xdr:cNvSpPr/>
      </xdr:nvSpPr>
      <xdr:spPr>
        <a:xfrm>
          <a:off x="9588500" y="978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108749</xdr:rowOff>
    </xdr:from>
    <xdr:ext cx="534377" cy="259045"/>
    <xdr:sp macro="" textlink="">
      <xdr:nvSpPr>
        <xdr:cNvPr id="367" name="テキスト ボックス 366"/>
        <xdr:cNvSpPr txBox="1"/>
      </xdr:nvSpPr>
      <xdr:spPr>
        <a:xfrm>
          <a:off x="9372111" y="988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22,752</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48181</xdr:rowOff>
    </xdr:from>
    <xdr:to>
      <xdr:col>12</xdr:col>
      <xdr:colOff>561975</xdr:colOff>
      <xdr:row>57</xdr:row>
      <xdr:rowOff>149781</xdr:rowOff>
    </xdr:to>
    <xdr:sp macro="" textlink="">
      <xdr:nvSpPr>
        <xdr:cNvPr id="368" name="円/楕円 367"/>
        <xdr:cNvSpPr/>
      </xdr:nvSpPr>
      <xdr:spPr>
        <a:xfrm>
          <a:off x="8699500" y="982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140908</xdr:rowOff>
    </xdr:from>
    <xdr:ext cx="534377" cy="259045"/>
    <xdr:sp macro="" textlink="">
      <xdr:nvSpPr>
        <xdr:cNvPr id="369" name="テキスト ボックス 368"/>
        <xdr:cNvSpPr txBox="1"/>
      </xdr:nvSpPr>
      <xdr:spPr>
        <a:xfrm>
          <a:off x="8483111" y="991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17,125</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32470</xdr:rowOff>
    </xdr:from>
    <xdr:to>
      <xdr:col>11</xdr:col>
      <xdr:colOff>358775</xdr:colOff>
      <xdr:row>57</xdr:row>
      <xdr:rowOff>134070</xdr:rowOff>
    </xdr:to>
    <xdr:sp macro="" textlink="">
      <xdr:nvSpPr>
        <xdr:cNvPr id="370" name="円/楕円 369"/>
        <xdr:cNvSpPr/>
      </xdr:nvSpPr>
      <xdr:spPr>
        <a:xfrm>
          <a:off x="7810500" y="980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125197</xdr:rowOff>
    </xdr:from>
    <xdr:ext cx="534377" cy="259045"/>
    <xdr:sp macro="" textlink="">
      <xdr:nvSpPr>
        <xdr:cNvPr id="371" name="テキスト ボックス 370"/>
        <xdr:cNvSpPr txBox="1"/>
      </xdr:nvSpPr>
      <xdr:spPr>
        <a:xfrm>
          <a:off x="7594111" y="989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19,874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31545</xdr:rowOff>
    </xdr:from>
    <xdr:to>
      <xdr:col>10</xdr:col>
      <xdr:colOff>155575</xdr:colOff>
      <xdr:row>57</xdr:row>
      <xdr:rowOff>133145</xdr:rowOff>
    </xdr:to>
    <xdr:sp macro="" textlink="">
      <xdr:nvSpPr>
        <xdr:cNvPr id="372" name="円/楕円 371"/>
        <xdr:cNvSpPr/>
      </xdr:nvSpPr>
      <xdr:spPr>
        <a:xfrm>
          <a:off x="6921500" y="98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124272</xdr:rowOff>
    </xdr:from>
    <xdr:ext cx="534377" cy="259045"/>
    <xdr:sp macro="" textlink="">
      <xdr:nvSpPr>
        <xdr:cNvPr id="373" name="テキスト ボックス 372"/>
        <xdr:cNvSpPr txBox="1"/>
      </xdr:nvSpPr>
      <xdr:spPr>
        <a:xfrm>
          <a:off x="6705111" y="989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20,036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22,885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87" name="テキスト ボックス 386"/>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89" name="テキスト ボックス 388"/>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1" name="テキスト ボックス 390"/>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3" name="テキスト ボックス 392"/>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5" name="テキスト ボックス 394"/>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40961</xdr:rowOff>
    </xdr:from>
    <xdr:to>
      <xdr:col>15</xdr:col>
      <xdr:colOff>180340</xdr:colOff>
      <xdr:row>79</xdr:row>
      <xdr:rowOff>90534</xdr:rowOff>
    </xdr:to>
    <xdr:cxnSp macro="">
      <xdr:nvCxnSpPr>
        <xdr:cNvPr id="399" name="直線コネクタ 398"/>
        <xdr:cNvCxnSpPr/>
      </xdr:nvCxnSpPr>
      <xdr:spPr>
        <a:xfrm flipV="1">
          <a:off x="10475595" y="12042461"/>
          <a:ext cx="1270" cy="1592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94361</xdr:rowOff>
    </xdr:from>
    <xdr:ext cx="378565" cy="259045"/>
    <xdr:sp macro="" textlink="">
      <xdr:nvSpPr>
        <xdr:cNvPr id="400" name="商工費最小値テキスト"/>
        <xdr:cNvSpPr txBox="1"/>
      </xdr:nvSpPr>
      <xdr:spPr>
        <a:xfrm>
          <a:off x="10528300" y="1363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511</a:t>
          </a:r>
          <a:endParaRPr kumimoji="1" lang="ja-JP" altLang="en-US" sz="1000" b="1">
            <a:latin typeface="ＭＳ Ｐゴシック"/>
          </a:endParaRPr>
        </a:p>
      </xdr:txBody>
    </xdr:sp>
    <xdr:clientData/>
  </xdr:oneCellAnchor>
  <xdr:twoCellAnchor>
    <xdr:from>
      <xdr:col>15</xdr:col>
      <xdr:colOff>92075</xdr:colOff>
      <xdr:row>79</xdr:row>
      <xdr:rowOff>90534</xdr:rowOff>
    </xdr:from>
    <xdr:to>
      <xdr:col>15</xdr:col>
      <xdr:colOff>269875</xdr:colOff>
      <xdr:row>79</xdr:row>
      <xdr:rowOff>90534</xdr:rowOff>
    </xdr:to>
    <xdr:cxnSp macro="">
      <xdr:nvCxnSpPr>
        <xdr:cNvPr id="401" name="直線コネクタ 400"/>
        <xdr:cNvCxnSpPr/>
      </xdr:nvCxnSpPr>
      <xdr:spPr>
        <a:xfrm>
          <a:off x="10388600" y="1363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159088</xdr:rowOff>
    </xdr:from>
    <xdr:ext cx="534377" cy="259045"/>
    <xdr:sp macro="" textlink="">
      <xdr:nvSpPr>
        <xdr:cNvPr id="402" name="商工費最大値テキスト"/>
        <xdr:cNvSpPr txBox="1"/>
      </xdr:nvSpPr>
      <xdr:spPr>
        <a:xfrm>
          <a:off x="10528300" y="11817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98,047</a:t>
          </a:r>
          <a:endParaRPr kumimoji="1" lang="ja-JP" altLang="en-US" sz="1000" b="1">
            <a:latin typeface="ＭＳ Ｐゴシック"/>
          </a:endParaRPr>
        </a:p>
      </xdr:txBody>
    </xdr:sp>
    <xdr:clientData/>
  </xdr:oneCellAnchor>
  <xdr:twoCellAnchor>
    <xdr:from>
      <xdr:col>15</xdr:col>
      <xdr:colOff>92075</xdr:colOff>
      <xdr:row>70</xdr:row>
      <xdr:rowOff>40961</xdr:rowOff>
    </xdr:from>
    <xdr:to>
      <xdr:col>15</xdr:col>
      <xdr:colOff>269875</xdr:colOff>
      <xdr:row>70</xdr:row>
      <xdr:rowOff>40961</xdr:rowOff>
    </xdr:to>
    <xdr:cxnSp macro="">
      <xdr:nvCxnSpPr>
        <xdr:cNvPr id="403" name="直線コネクタ 402"/>
        <xdr:cNvCxnSpPr/>
      </xdr:nvCxnSpPr>
      <xdr:spPr>
        <a:xfrm>
          <a:off x="10388600" y="120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74</xdr:row>
      <xdr:rowOff>100952</xdr:rowOff>
    </xdr:from>
    <xdr:to>
      <xdr:col>15</xdr:col>
      <xdr:colOff>180975</xdr:colOff>
      <xdr:row>74</xdr:row>
      <xdr:rowOff>125265</xdr:rowOff>
    </xdr:to>
    <xdr:cxnSp macro="">
      <xdr:nvCxnSpPr>
        <xdr:cNvPr id="404" name="直線コネクタ 403"/>
        <xdr:cNvCxnSpPr/>
      </xdr:nvCxnSpPr>
      <xdr:spPr>
        <a:xfrm>
          <a:off x="9639300" y="12788252"/>
          <a:ext cx="838200" cy="24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142276</xdr:rowOff>
    </xdr:from>
    <xdr:ext cx="534377" cy="259045"/>
    <xdr:sp macro="" textlink="">
      <xdr:nvSpPr>
        <xdr:cNvPr id="405" name="商工費平均値テキスト"/>
        <xdr:cNvSpPr txBox="1"/>
      </xdr:nvSpPr>
      <xdr:spPr>
        <a:xfrm>
          <a:off x="10528300" y="13172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163849</xdr:rowOff>
    </xdr:from>
    <xdr:to>
      <xdr:col>15</xdr:col>
      <xdr:colOff>231775</xdr:colOff>
      <xdr:row>77</xdr:row>
      <xdr:rowOff>93999</xdr:rowOff>
    </xdr:to>
    <xdr:sp macro="" textlink="">
      <xdr:nvSpPr>
        <xdr:cNvPr id="406" name="フローチャート : 判断 405"/>
        <xdr:cNvSpPr/>
      </xdr:nvSpPr>
      <xdr:spPr>
        <a:xfrm>
          <a:off x="10426700" y="1319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74</xdr:row>
      <xdr:rowOff>100952</xdr:rowOff>
    </xdr:from>
    <xdr:to>
      <xdr:col>14</xdr:col>
      <xdr:colOff>28575</xdr:colOff>
      <xdr:row>76</xdr:row>
      <xdr:rowOff>71659</xdr:rowOff>
    </xdr:to>
    <xdr:cxnSp macro="">
      <xdr:nvCxnSpPr>
        <xdr:cNvPr id="407" name="直線コネクタ 406"/>
        <xdr:cNvCxnSpPr/>
      </xdr:nvCxnSpPr>
      <xdr:spPr>
        <a:xfrm flipV="1">
          <a:off x="8750300" y="12788252"/>
          <a:ext cx="889000" cy="3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72458</xdr:rowOff>
    </xdr:from>
    <xdr:to>
      <xdr:col>14</xdr:col>
      <xdr:colOff>79375</xdr:colOff>
      <xdr:row>78</xdr:row>
      <xdr:rowOff>2608</xdr:rowOff>
    </xdr:to>
    <xdr:sp macro="" textlink="">
      <xdr:nvSpPr>
        <xdr:cNvPr id="408" name="フローチャート : 判断 407"/>
        <xdr:cNvSpPr/>
      </xdr:nvSpPr>
      <xdr:spPr>
        <a:xfrm>
          <a:off x="9588500" y="1327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165185</xdr:rowOff>
    </xdr:from>
    <xdr:ext cx="534377" cy="259045"/>
    <xdr:sp macro="" textlink="">
      <xdr:nvSpPr>
        <xdr:cNvPr id="409" name="テキスト ボックス 408"/>
        <xdr:cNvSpPr txBox="1"/>
      </xdr:nvSpPr>
      <xdr:spPr>
        <a:xfrm>
          <a:off x="9372111" y="1336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19,507</a:t>
          </a:r>
          <a:endParaRPr kumimoji="1" lang="ja-JP" altLang="en-US" sz="1000" b="1">
            <a:solidFill>
              <a:srgbClr val="000080"/>
            </a:solidFill>
            <a:latin typeface="ＭＳ Ｐゴシック"/>
          </a:endParaRPr>
        </a:p>
      </xdr:txBody>
    </xdr:sp>
    <xdr:clientData/>
  </xdr:oneCellAnchor>
  <xdr:twoCellAnchor>
    <xdr:from>
      <xdr:col>11</xdr:col>
      <xdr:colOff>307975</xdr:colOff>
      <xdr:row>76</xdr:row>
      <xdr:rowOff>59249</xdr:rowOff>
    </xdr:from>
    <xdr:to>
      <xdr:col>12</xdr:col>
      <xdr:colOff>511175</xdr:colOff>
      <xdr:row>76</xdr:row>
      <xdr:rowOff>71659</xdr:rowOff>
    </xdr:to>
    <xdr:cxnSp macro="">
      <xdr:nvCxnSpPr>
        <xdr:cNvPr id="410" name="直線コネクタ 409"/>
        <xdr:cNvCxnSpPr/>
      </xdr:nvCxnSpPr>
      <xdr:spPr>
        <a:xfrm>
          <a:off x="7861300" y="13089449"/>
          <a:ext cx="8890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50250</xdr:rowOff>
    </xdr:from>
    <xdr:to>
      <xdr:col>12</xdr:col>
      <xdr:colOff>561975</xdr:colOff>
      <xdr:row>77</xdr:row>
      <xdr:rowOff>151850</xdr:rowOff>
    </xdr:to>
    <xdr:sp macro="" textlink="">
      <xdr:nvSpPr>
        <xdr:cNvPr id="411" name="フローチャート : 判断 410"/>
        <xdr:cNvSpPr/>
      </xdr:nvSpPr>
      <xdr:spPr>
        <a:xfrm>
          <a:off x="8699500" y="1325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142977</xdr:rowOff>
    </xdr:from>
    <xdr:ext cx="534377" cy="259045"/>
    <xdr:sp macro="" textlink="">
      <xdr:nvSpPr>
        <xdr:cNvPr id="412" name="テキスト ボックス 411"/>
        <xdr:cNvSpPr txBox="1"/>
      </xdr:nvSpPr>
      <xdr:spPr>
        <a:xfrm>
          <a:off x="8483111" y="1334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20,867</a:t>
          </a:r>
          <a:endParaRPr kumimoji="1" lang="ja-JP" altLang="en-US" sz="1000" b="1">
            <a:solidFill>
              <a:srgbClr val="000080"/>
            </a:solidFill>
            <a:latin typeface="ＭＳ Ｐゴシック"/>
          </a:endParaRPr>
        </a:p>
      </xdr:txBody>
    </xdr:sp>
    <xdr:clientData/>
  </xdr:oneCellAnchor>
  <xdr:twoCellAnchor>
    <xdr:from>
      <xdr:col>10</xdr:col>
      <xdr:colOff>104775</xdr:colOff>
      <xdr:row>75</xdr:row>
      <xdr:rowOff>128939</xdr:rowOff>
    </xdr:from>
    <xdr:to>
      <xdr:col>11</xdr:col>
      <xdr:colOff>307975</xdr:colOff>
      <xdr:row>76</xdr:row>
      <xdr:rowOff>59249</xdr:rowOff>
    </xdr:to>
    <xdr:cxnSp macro="">
      <xdr:nvCxnSpPr>
        <xdr:cNvPr id="413" name="直線コネクタ 412"/>
        <xdr:cNvCxnSpPr/>
      </xdr:nvCxnSpPr>
      <xdr:spPr>
        <a:xfrm>
          <a:off x="6972300" y="12987689"/>
          <a:ext cx="889000" cy="10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101571</xdr:rowOff>
    </xdr:from>
    <xdr:to>
      <xdr:col>11</xdr:col>
      <xdr:colOff>358775</xdr:colOff>
      <xdr:row>78</xdr:row>
      <xdr:rowOff>31721</xdr:rowOff>
    </xdr:to>
    <xdr:sp macro="" textlink="">
      <xdr:nvSpPr>
        <xdr:cNvPr id="414" name="フローチャート : 判断 413"/>
        <xdr:cNvSpPr/>
      </xdr:nvSpPr>
      <xdr:spPr>
        <a:xfrm>
          <a:off x="7810500" y="1330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22848</xdr:rowOff>
    </xdr:from>
    <xdr:ext cx="534377" cy="259045"/>
    <xdr:sp macro="" textlink="">
      <xdr:nvSpPr>
        <xdr:cNvPr id="415" name="テキスト ボックス 414"/>
        <xdr:cNvSpPr txBox="1"/>
      </xdr:nvSpPr>
      <xdr:spPr>
        <a:xfrm>
          <a:off x="7594111" y="1339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17,724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106142</xdr:rowOff>
    </xdr:from>
    <xdr:to>
      <xdr:col>10</xdr:col>
      <xdr:colOff>155575</xdr:colOff>
      <xdr:row>78</xdr:row>
      <xdr:rowOff>36292</xdr:rowOff>
    </xdr:to>
    <xdr:sp macro="" textlink="">
      <xdr:nvSpPr>
        <xdr:cNvPr id="416" name="フローチャート : 判断 415"/>
        <xdr:cNvSpPr/>
      </xdr:nvSpPr>
      <xdr:spPr>
        <a:xfrm>
          <a:off x="6921500" y="1330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27419</xdr:rowOff>
    </xdr:from>
    <xdr:ext cx="534377" cy="259045"/>
    <xdr:sp macro="" textlink="">
      <xdr:nvSpPr>
        <xdr:cNvPr id="417" name="テキスト ボックス 416"/>
        <xdr:cNvSpPr txBox="1"/>
      </xdr:nvSpPr>
      <xdr:spPr>
        <a:xfrm>
          <a:off x="6705111" y="1340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17,444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74</xdr:row>
      <xdr:rowOff>74465</xdr:rowOff>
    </xdr:from>
    <xdr:to>
      <xdr:col>15</xdr:col>
      <xdr:colOff>231775</xdr:colOff>
      <xdr:row>75</xdr:row>
      <xdr:rowOff>4615</xdr:rowOff>
    </xdr:to>
    <xdr:sp macro="" textlink="">
      <xdr:nvSpPr>
        <xdr:cNvPr id="423" name="円/楕円 422"/>
        <xdr:cNvSpPr/>
      </xdr:nvSpPr>
      <xdr:spPr>
        <a:xfrm>
          <a:off x="10426700" y="127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73</xdr:row>
      <xdr:rowOff>97342</xdr:rowOff>
    </xdr:from>
    <xdr:ext cx="534377" cy="259045"/>
    <xdr:sp macro="" textlink="">
      <xdr:nvSpPr>
        <xdr:cNvPr id="424" name="商工費該当値テキスト"/>
        <xdr:cNvSpPr txBox="1"/>
      </xdr:nvSpPr>
      <xdr:spPr>
        <a:xfrm>
          <a:off x="10528300" y="1261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50,884</a:t>
          </a:r>
          <a:endParaRPr kumimoji="1" lang="ja-JP" altLang="en-US" sz="1000" b="1">
            <a:solidFill>
              <a:srgbClr val="FF0000"/>
            </a:solidFill>
            <a:latin typeface="ＭＳ Ｐゴシック"/>
          </a:endParaRPr>
        </a:p>
      </xdr:txBody>
    </xdr:sp>
    <xdr:clientData/>
  </xdr:oneCellAnchor>
  <xdr:twoCellAnchor>
    <xdr:from>
      <xdr:col>13</xdr:col>
      <xdr:colOff>663575</xdr:colOff>
      <xdr:row>74</xdr:row>
      <xdr:rowOff>50152</xdr:rowOff>
    </xdr:from>
    <xdr:to>
      <xdr:col>14</xdr:col>
      <xdr:colOff>79375</xdr:colOff>
      <xdr:row>74</xdr:row>
      <xdr:rowOff>151752</xdr:rowOff>
    </xdr:to>
    <xdr:sp macro="" textlink="">
      <xdr:nvSpPr>
        <xdr:cNvPr id="425" name="円/楕円 424"/>
        <xdr:cNvSpPr/>
      </xdr:nvSpPr>
      <xdr:spPr>
        <a:xfrm>
          <a:off x="9588500" y="127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168279</xdr:rowOff>
    </xdr:from>
    <xdr:ext cx="534377" cy="259045"/>
    <xdr:sp macro="" textlink="">
      <xdr:nvSpPr>
        <xdr:cNvPr id="426" name="テキスト ボックス 425"/>
        <xdr:cNvSpPr txBox="1"/>
      </xdr:nvSpPr>
      <xdr:spPr>
        <a:xfrm>
          <a:off x="9372111" y="125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52,373</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20859</xdr:rowOff>
    </xdr:from>
    <xdr:to>
      <xdr:col>12</xdr:col>
      <xdr:colOff>561975</xdr:colOff>
      <xdr:row>76</xdr:row>
      <xdr:rowOff>122459</xdr:rowOff>
    </xdr:to>
    <xdr:sp macro="" textlink="">
      <xdr:nvSpPr>
        <xdr:cNvPr id="427" name="円/楕円 426"/>
        <xdr:cNvSpPr/>
      </xdr:nvSpPr>
      <xdr:spPr>
        <a:xfrm>
          <a:off x="8699500" y="130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138986</xdr:rowOff>
    </xdr:from>
    <xdr:ext cx="534377" cy="259045"/>
    <xdr:sp macro="" textlink="">
      <xdr:nvSpPr>
        <xdr:cNvPr id="428" name="テキスト ボックス 427"/>
        <xdr:cNvSpPr txBox="1"/>
      </xdr:nvSpPr>
      <xdr:spPr>
        <a:xfrm>
          <a:off x="8483111" y="128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33,167</a:t>
          </a:r>
          <a:endParaRPr kumimoji="1" lang="ja-JP" altLang="en-US" sz="1000" b="1">
            <a:solidFill>
              <a:srgbClr val="FF0000"/>
            </a:solidFill>
            <a:latin typeface="ＭＳ Ｐゴシック"/>
          </a:endParaRPr>
        </a:p>
      </xdr:txBody>
    </xdr:sp>
    <xdr:clientData/>
  </xdr:oneCellAnchor>
  <xdr:twoCellAnchor>
    <xdr:from>
      <xdr:col>11</xdr:col>
      <xdr:colOff>257175</xdr:colOff>
      <xdr:row>76</xdr:row>
      <xdr:rowOff>8449</xdr:rowOff>
    </xdr:from>
    <xdr:to>
      <xdr:col>11</xdr:col>
      <xdr:colOff>358775</xdr:colOff>
      <xdr:row>76</xdr:row>
      <xdr:rowOff>110049</xdr:rowOff>
    </xdr:to>
    <xdr:sp macro="" textlink="">
      <xdr:nvSpPr>
        <xdr:cNvPr id="429" name="円/楕円 428"/>
        <xdr:cNvSpPr/>
      </xdr:nvSpPr>
      <xdr:spPr>
        <a:xfrm>
          <a:off x="7810500" y="1303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126576</xdr:rowOff>
    </xdr:from>
    <xdr:ext cx="534377" cy="259045"/>
    <xdr:sp macro="" textlink="">
      <xdr:nvSpPr>
        <xdr:cNvPr id="430" name="テキスト ボックス 429"/>
        <xdr:cNvSpPr txBox="1"/>
      </xdr:nvSpPr>
      <xdr:spPr>
        <a:xfrm>
          <a:off x="7594111" y="128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33,927</a:t>
          </a:r>
          <a:endParaRPr kumimoji="1" lang="ja-JP" altLang="en-US" sz="1000" b="1">
            <a:solidFill>
              <a:srgbClr val="FF0000"/>
            </a:solidFill>
            <a:latin typeface="ＭＳ Ｐゴシック"/>
          </a:endParaRPr>
        </a:p>
      </xdr:txBody>
    </xdr:sp>
    <xdr:clientData/>
  </xdr:oneCellAnchor>
  <xdr:twoCellAnchor>
    <xdr:from>
      <xdr:col>10</xdr:col>
      <xdr:colOff>53975</xdr:colOff>
      <xdr:row>75</xdr:row>
      <xdr:rowOff>78139</xdr:rowOff>
    </xdr:from>
    <xdr:to>
      <xdr:col>10</xdr:col>
      <xdr:colOff>155575</xdr:colOff>
      <xdr:row>76</xdr:row>
      <xdr:rowOff>8289</xdr:rowOff>
    </xdr:to>
    <xdr:sp macro="" textlink="">
      <xdr:nvSpPr>
        <xdr:cNvPr id="431" name="円/楕円 430"/>
        <xdr:cNvSpPr/>
      </xdr:nvSpPr>
      <xdr:spPr>
        <a:xfrm>
          <a:off x="6921500" y="1293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24816</xdr:rowOff>
    </xdr:from>
    <xdr:ext cx="534377" cy="259045"/>
    <xdr:sp macro="" textlink="">
      <xdr:nvSpPr>
        <xdr:cNvPr id="432" name="テキスト ボックス 431"/>
        <xdr:cNvSpPr txBox="1"/>
      </xdr:nvSpPr>
      <xdr:spPr>
        <a:xfrm>
          <a:off x="6705111" y="1271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10/67</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58,008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42962</xdr:rowOff>
    </xdr:from>
    <xdr:to>
      <xdr:col>15</xdr:col>
      <xdr:colOff>180340</xdr:colOff>
      <xdr:row>98</xdr:row>
      <xdr:rowOff>84931</xdr:rowOff>
    </xdr:to>
    <xdr:cxnSp macro="">
      <xdr:nvCxnSpPr>
        <xdr:cNvPr id="454" name="直線コネクタ 453"/>
        <xdr:cNvCxnSpPr/>
      </xdr:nvCxnSpPr>
      <xdr:spPr>
        <a:xfrm flipV="1">
          <a:off x="10475595" y="15473462"/>
          <a:ext cx="1270" cy="1413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88758</xdr:rowOff>
    </xdr:from>
    <xdr:ext cx="534377" cy="259045"/>
    <xdr:sp macro="" textlink="">
      <xdr:nvSpPr>
        <xdr:cNvPr id="455" name="土木費最小値テキスト"/>
        <xdr:cNvSpPr txBox="1"/>
      </xdr:nvSpPr>
      <xdr:spPr>
        <a:xfrm>
          <a:off x="10528300" y="16890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11,979</a:t>
          </a:r>
          <a:endParaRPr kumimoji="1" lang="ja-JP" altLang="en-US" sz="1000" b="1">
            <a:latin typeface="ＭＳ Ｐゴシック"/>
          </a:endParaRPr>
        </a:p>
      </xdr:txBody>
    </xdr:sp>
    <xdr:clientData/>
  </xdr:oneCellAnchor>
  <xdr:twoCellAnchor>
    <xdr:from>
      <xdr:col>15</xdr:col>
      <xdr:colOff>92075</xdr:colOff>
      <xdr:row>98</xdr:row>
      <xdr:rowOff>84931</xdr:rowOff>
    </xdr:from>
    <xdr:to>
      <xdr:col>15</xdr:col>
      <xdr:colOff>269875</xdr:colOff>
      <xdr:row>98</xdr:row>
      <xdr:rowOff>84931</xdr:rowOff>
    </xdr:to>
    <xdr:cxnSp macro="">
      <xdr:nvCxnSpPr>
        <xdr:cNvPr id="456" name="直線コネクタ 455"/>
        <xdr:cNvCxnSpPr/>
      </xdr:nvCxnSpPr>
      <xdr:spPr>
        <a:xfrm>
          <a:off x="10388600" y="16887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161089</xdr:rowOff>
    </xdr:from>
    <xdr:ext cx="599010" cy="259045"/>
    <xdr:sp macro="" textlink="">
      <xdr:nvSpPr>
        <xdr:cNvPr id="457" name="土木費最大値テキスト"/>
        <xdr:cNvSpPr txBox="1"/>
      </xdr:nvSpPr>
      <xdr:spPr>
        <a:xfrm>
          <a:off x="10528300" y="1524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321,159</a:t>
          </a:r>
          <a:endParaRPr kumimoji="1" lang="ja-JP" altLang="en-US" sz="1000" b="1">
            <a:latin typeface="ＭＳ Ｐゴシック"/>
          </a:endParaRPr>
        </a:p>
      </xdr:txBody>
    </xdr:sp>
    <xdr:clientData/>
  </xdr:oneCellAnchor>
  <xdr:twoCellAnchor>
    <xdr:from>
      <xdr:col>15</xdr:col>
      <xdr:colOff>92075</xdr:colOff>
      <xdr:row>90</xdr:row>
      <xdr:rowOff>42962</xdr:rowOff>
    </xdr:from>
    <xdr:to>
      <xdr:col>15</xdr:col>
      <xdr:colOff>269875</xdr:colOff>
      <xdr:row>90</xdr:row>
      <xdr:rowOff>42962</xdr:rowOff>
    </xdr:to>
    <xdr:cxnSp macro="">
      <xdr:nvCxnSpPr>
        <xdr:cNvPr id="458" name="直線コネクタ 457"/>
        <xdr:cNvCxnSpPr/>
      </xdr:nvCxnSpPr>
      <xdr:spPr>
        <a:xfrm>
          <a:off x="10388600" y="15473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27434</xdr:rowOff>
    </xdr:from>
    <xdr:to>
      <xdr:col>15</xdr:col>
      <xdr:colOff>180975</xdr:colOff>
      <xdr:row>95</xdr:row>
      <xdr:rowOff>164623</xdr:rowOff>
    </xdr:to>
    <xdr:cxnSp macro="">
      <xdr:nvCxnSpPr>
        <xdr:cNvPr id="459" name="直線コネクタ 458"/>
        <xdr:cNvCxnSpPr/>
      </xdr:nvCxnSpPr>
      <xdr:spPr>
        <a:xfrm flipV="1">
          <a:off x="9639300" y="16315184"/>
          <a:ext cx="838200" cy="13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53232</xdr:rowOff>
    </xdr:from>
    <xdr:ext cx="534377" cy="259045"/>
    <xdr:sp macro="" textlink="">
      <xdr:nvSpPr>
        <xdr:cNvPr id="460" name="土木費平均値テキスト"/>
        <xdr:cNvSpPr txBox="1"/>
      </xdr:nvSpPr>
      <xdr:spPr>
        <a:xfrm>
          <a:off x="10528300" y="1651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74805</xdr:rowOff>
    </xdr:from>
    <xdr:to>
      <xdr:col>15</xdr:col>
      <xdr:colOff>231775</xdr:colOff>
      <xdr:row>97</xdr:row>
      <xdr:rowOff>4955</xdr:rowOff>
    </xdr:to>
    <xdr:sp macro="" textlink="">
      <xdr:nvSpPr>
        <xdr:cNvPr id="461" name="フローチャート : 判断 460"/>
        <xdr:cNvSpPr/>
      </xdr:nvSpPr>
      <xdr:spPr>
        <a:xfrm>
          <a:off x="10426700" y="1653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65089</xdr:rowOff>
    </xdr:from>
    <xdr:to>
      <xdr:col>14</xdr:col>
      <xdr:colOff>28575</xdr:colOff>
      <xdr:row>95</xdr:row>
      <xdr:rowOff>164623</xdr:rowOff>
    </xdr:to>
    <xdr:cxnSp macro="">
      <xdr:nvCxnSpPr>
        <xdr:cNvPr id="462" name="直線コネクタ 461"/>
        <xdr:cNvCxnSpPr/>
      </xdr:nvCxnSpPr>
      <xdr:spPr>
        <a:xfrm>
          <a:off x="8750300" y="16352839"/>
          <a:ext cx="889000" cy="9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21197</xdr:rowOff>
    </xdr:from>
    <xdr:to>
      <xdr:col>14</xdr:col>
      <xdr:colOff>79375</xdr:colOff>
      <xdr:row>96</xdr:row>
      <xdr:rowOff>122797</xdr:rowOff>
    </xdr:to>
    <xdr:sp macro="" textlink="">
      <xdr:nvSpPr>
        <xdr:cNvPr id="463" name="フローチャート : 判断 462"/>
        <xdr:cNvSpPr/>
      </xdr:nvSpPr>
      <xdr:spPr>
        <a:xfrm>
          <a:off x="9588500" y="1648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113924</xdr:rowOff>
    </xdr:from>
    <xdr:ext cx="534377" cy="259045"/>
    <xdr:sp macro="" textlink="">
      <xdr:nvSpPr>
        <xdr:cNvPr id="464" name="テキスト ボックス 463"/>
        <xdr:cNvSpPr txBox="1"/>
      </xdr:nvSpPr>
      <xdr:spPr>
        <a:xfrm>
          <a:off x="9372111" y="1657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89,808</a:t>
          </a:r>
          <a:endParaRPr kumimoji="1" lang="ja-JP" altLang="en-US" sz="1000" b="1">
            <a:solidFill>
              <a:srgbClr val="000080"/>
            </a:solidFill>
            <a:latin typeface="ＭＳ Ｐゴシック"/>
          </a:endParaRPr>
        </a:p>
      </xdr:txBody>
    </xdr:sp>
    <xdr:clientData/>
  </xdr:oneCellAnchor>
  <xdr:twoCellAnchor>
    <xdr:from>
      <xdr:col>11</xdr:col>
      <xdr:colOff>307975</xdr:colOff>
      <xdr:row>94</xdr:row>
      <xdr:rowOff>23740</xdr:rowOff>
    </xdr:from>
    <xdr:to>
      <xdr:col>12</xdr:col>
      <xdr:colOff>511175</xdr:colOff>
      <xdr:row>95</xdr:row>
      <xdr:rowOff>65089</xdr:rowOff>
    </xdr:to>
    <xdr:cxnSp macro="">
      <xdr:nvCxnSpPr>
        <xdr:cNvPr id="465" name="直線コネクタ 464"/>
        <xdr:cNvCxnSpPr/>
      </xdr:nvCxnSpPr>
      <xdr:spPr>
        <a:xfrm>
          <a:off x="7861300" y="16140040"/>
          <a:ext cx="889000" cy="212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90390</xdr:rowOff>
    </xdr:from>
    <xdr:to>
      <xdr:col>12</xdr:col>
      <xdr:colOff>561975</xdr:colOff>
      <xdr:row>97</xdr:row>
      <xdr:rowOff>20540</xdr:rowOff>
    </xdr:to>
    <xdr:sp macro="" textlink="">
      <xdr:nvSpPr>
        <xdr:cNvPr id="466" name="フローチャート : 判断 465"/>
        <xdr:cNvSpPr/>
      </xdr:nvSpPr>
      <xdr:spPr>
        <a:xfrm>
          <a:off x="8699500" y="1654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11667</xdr:rowOff>
    </xdr:from>
    <xdr:ext cx="534377" cy="259045"/>
    <xdr:sp macro="" textlink="">
      <xdr:nvSpPr>
        <xdr:cNvPr id="467" name="テキスト ボックス 466"/>
        <xdr:cNvSpPr txBox="1"/>
      </xdr:nvSpPr>
      <xdr:spPr>
        <a:xfrm>
          <a:off x="8483111" y="1664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74,674</a:t>
          </a:r>
          <a:endParaRPr kumimoji="1" lang="ja-JP" altLang="en-US" sz="1000" b="1">
            <a:solidFill>
              <a:srgbClr val="000080"/>
            </a:solidFill>
            <a:latin typeface="ＭＳ Ｐゴシック"/>
          </a:endParaRPr>
        </a:p>
      </xdr:txBody>
    </xdr:sp>
    <xdr:clientData/>
  </xdr:oneCellAnchor>
  <xdr:twoCellAnchor>
    <xdr:from>
      <xdr:col>10</xdr:col>
      <xdr:colOff>104775</xdr:colOff>
      <xdr:row>94</xdr:row>
      <xdr:rowOff>23740</xdr:rowOff>
    </xdr:from>
    <xdr:to>
      <xdr:col>11</xdr:col>
      <xdr:colOff>307975</xdr:colOff>
      <xdr:row>96</xdr:row>
      <xdr:rowOff>4826</xdr:rowOff>
    </xdr:to>
    <xdr:cxnSp macro="">
      <xdr:nvCxnSpPr>
        <xdr:cNvPr id="468" name="直線コネクタ 467"/>
        <xdr:cNvCxnSpPr/>
      </xdr:nvCxnSpPr>
      <xdr:spPr>
        <a:xfrm flipV="1">
          <a:off x="6972300" y="16140040"/>
          <a:ext cx="889000" cy="323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86189</xdr:rowOff>
    </xdr:from>
    <xdr:to>
      <xdr:col>11</xdr:col>
      <xdr:colOff>358775</xdr:colOff>
      <xdr:row>97</xdr:row>
      <xdr:rowOff>16339</xdr:rowOff>
    </xdr:to>
    <xdr:sp macro="" textlink="">
      <xdr:nvSpPr>
        <xdr:cNvPr id="469" name="フローチャート : 判断 468"/>
        <xdr:cNvSpPr/>
      </xdr:nvSpPr>
      <xdr:spPr>
        <a:xfrm>
          <a:off x="7810500" y="165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7466</xdr:rowOff>
    </xdr:from>
    <xdr:ext cx="534377" cy="259045"/>
    <xdr:sp macro="" textlink="">
      <xdr:nvSpPr>
        <xdr:cNvPr id="470" name="テキスト ボックス 469"/>
        <xdr:cNvSpPr txBox="1"/>
      </xdr:nvSpPr>
      <xdr:spPr>
        <a:xfrm>
          <a:off x="7594111" y="16638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75,593</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139032</xdr:rowOff>
    </xdr:from>
    <xdr:to>
      <xdr:col>10</xdr:col>
      <xdr:colOff>155575</xdr:colOff>
      <xdr:row>97</xdr:row>
      <xdr:rowOff>69182</xdr:rowOff>
    </xdr:to>
    <xdr:sp macro="" textlink="">
      <xdr:nvSpPr>
        <xdr:cNvPr id="471" name="フローチャート : 判断 470"/>
        <xdr:cNvSpPr/>
      </xdr:nvSpPr>
      <xdr:spPr>
        <a:xfrm>
          <a:off x="6921500" y="1659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60309</xdr:rowOff>
    </xdr:from>
    <xdr:ext cx="534377" cy="259045"/>
    <xdr:sp macro="" textlink="">
      <xdr:nvSpPr>
        <xdr:cNvPr id="472" name="テキスト ボックス 471"/>
        <xdr:cNvSpPr txBox="1"/>
      </xdr:nvSpPr>
      <xdr:spPr>
        <a:xfrm>
          <a:off x="6705111" y="1669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64,035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94</xdr:row>
      <xdr:rowOff>148084</xdr:rowOff>
    </xdr:from>
    <xdr:to>
      <xdr:col>15</xdr:col>
      <xdr:colOff>231775</xdr:colOff>
      <xdr:row>95</xdr:row>
      <xdr:rowOff>78234</xdr:rowOff>
    </xdr:to>
    <xdr:sp macro="" textlink="">
      <xdr:nvSpPr>
        <xdr:cNvPr id="478" name="円/楕円 477"/>
        <xdr:cNvSpPr/>
      </xdr:nvSpPr>
      <xdr:spPr>
        <a:xfrm>
          <a:off x="10426700" y="1626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93</xdr:row>
      <xdr:rowOff>170961</xdr:rowOff>
    </xdr:from>
    <xdr:ext cx="599010" cy="259045"/>
    <xdr:sp macro="" textlink="">
      <xdr:nvSpPr>
        <xdr:cNvPr id="479" name="土木費該当値テキスト"/>
        <xdr:cNvSpPr txBox="1"/>
      </xdr:nvSpPr>
      <xdr:spPr>
        <a:xfrm>
          <a:off x="10528300" y="16115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137,055</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113823</xdr:rowOff>
    </xdr:from>
    <xdr:to>
      <xdr:col>14</xdr:col>
      <xdr:colOff>79375</xdr:colOff>
      <xdr:row>96</xdr:row>
      <xdr:rowOff>43973</xdr:rowOff>
    </xdr:to>
    <xdr:sp macro="" textlink="">
      <xdr:nvSpPr>
        <xdr:cNvPr id="480" name="円/楕円 479"/>
        <xdr:cNvSpPr/>
      </xdr:nvSpPr>
      <xdr:spPr>
        <a:xfrm>
          <a:off x="9588500" y="1640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60500</xdr:rowOff>
    </xdr:from>
    <xdr:ext cx="599010" cy="259045"/>
    <xdr:sp macro="" textlink="">
      <xdr:nvSpPr>
        <xdr:cNvPr id="481" name="テキスト ボックス 480"/>
        <xdr:cNvSpPr txBox="1"/>
      </xdr:nvSpPr>
      <xdr:spPr>
        <a:xfrm>
          <a:off x="9339794" y="1617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107,049</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14289</xdr:rowOff>
    </xdr:from>
    <xdr:to>
      <xdr:col>12</xdr:col>
      <xdr:colOff>561975</xdr:colOff>
      <xdr:row>95</xdr:row>
      <xdr:rowOff>115889</xdr:rowOff>
    </xdr:to>
    <xdr:sp macro="" textlink="">
      <xdr:nvSpPr>
        <xdr:cNvPr id="482" name="円/楕円 481"/>
        <xdr:cNvSpPr/>
      </xdr:nvSpPr>
      <xdr:spPr>
        <a:xfrm>
          <a:off x="8699500" y="1630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93</xdr:row>
      <xdr:rowOff>132416</xdr:rowOff>
    </xdr:from>
    <xdr:ext cx="599010" cy="259045"/>
    <xdr:sp macro="" textlink="">
      <xdr:nvSpPr>
        <xdr:cNvPr id="483" name="テキスト ボックス 482"/>
        <xdr:cNvSpPr txBox="1"/>
      </xdr:nvSpPr>
      <xdr:spPr>
        <a:xfrm>
          <a:off x="8450794" y="1607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128,819</a:t>
          </a:r>
          <a:endParaRPr kumimoji="1" lang="ja-JP" altLang="en-US" sz="1000" b="1">
            <a:solidFill>
              <a:srgbClr val="FF0000"/>
            </a:solidFill>
            <a:latin typeface="ＭＳ Ｐゴシック"/>
          </a:endParaRPr>
        </a:p>
      </xdr:txBody>
    </xdr:sp>
    <xdr:clientData/>
  </xdr:oneCellAnchor>
  <xdr:twoCellAnchor>
    <xdr:from>
      <xdr:col>11</xdr:col>
      <xdr:colOff>257175</xdr:colOff>
      <xdr:row>93</xdr:row>
      <xdr:rowOff>144390</xdr:rowOff>
    </xdr:from>
    <xdr:to>
      <xdr:col>11</xdr:col>
      <xdr:colOff>358775</xdr:colOff>
      <xdr:row>94</xdr:row>
      <xdr:rowOff>74540</xdr:rowOff>
    </xdr:to>
    <xdr:sp macro="" textlink="">
      <xdr:nvSpPr>
        <xdr:cNvPr id="484" name="円/楕円 483"/>
        <xdr:cNvSpPr/>
      </xdr:nvSpPr>
      <xdr:spPr>
        <a:xfrm>
          <a:off x="7810500" y="1608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92</xdr:row>
      <xdr:rowOff>91067</xdr:rowOff>
    </xdr:from>
    <xdr:ext cx="599010" cy="259045"/>
    <xdr:sp macro="" textlink="">
      <xdr:nvSpPr>
        <xdr:cNvPr id="485" name="テキスト ボックス 484"/>
        <xdr:cNvSpPr txBox="1"/>
      </xdr:nvSpPr>
      <xdr:spPr>
        <a:xfrm>
          <a:off x="7561794" y="15864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175,363</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125476</xdr:rowOff>
    </xdr:from>
    <xdr:to>
      <xdr:col>10</xdr:col>
      <xdr:colOff>155575</xdr:colOff>
      <xdr:row>96</xdr:row>
      <xdr:rowOff>55626</xdr:rowOff>
    </xdr:to>
    <xdr:sp macro="" textlink="">
      <xdr:nvSpPr>
        <xdr:cNvPr id="486" name="円/楕円 485"/>
        <xdr:cNvSpPr/>
      </xdr:nvSpPr>
      <xdr:spPr>
        <a:xfrm>
          <a:off x="6921500" y="1641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94</xdr:row>
      <xdr:rowOff>72153</xdr:rowOff>
    </xdr:from>
    <xdr:ext cx="599010" cy="259045"/>
    <xdr:sp macro="" textlink="">
      <xdr:nvSpPr>
        <xdr:cNvPr id="487" name="テキスト ボックス 486"/>
        <xdr:cNvSpPr txBox="1"/>
      </xdr:nvSpPr>
      <xdr:spPr>
        <a:xfrm>
          <a:off x="6672794" y="16188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104,500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29/67</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20,487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499" name="直線コネクタ 49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0" name="テキスト ボックス 499"/>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1" name="直線コネクタ 50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02" name="テキスト ボックス 50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03" name="直線コネクタ 50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04" name="テキスト ボックス 50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05" name="直線コネクタ 50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06" name="テキスト ボックス 50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86894</xdr:rowOff>
    </xdr:from>
    <xdr:to>
      <xdr:col>23</xdr:col>
      <xdr:colOff>516889</xdr:colOff>
      <xdr:row>39</xdr:row>
      <xdr:rowOff>36647</xdr:rowOff>
    </xdr:to>
    <xdr:cxnSp macro="">
      <xdr:nvCxnSpPr>
        <xdr:cNvPr id="510" name="直線コネクタ 509"/>
        <xdr:cNvCxnSpPr/>
      </xdr:nvCxnSpPr>
      <xdr:spPr>
        <a:xfrm flipV="1">
          <a:off x="16317595" y="5401844"/>
          <a:ext cx="1269" cy="1321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40474</xdr:rowOff>
    </xdr:from>
    <xdr:ext cx="534377" cy="259045"/>
    <xdr:sp macro="" textlink="">
      <xdr:nvSpPr>
        <xdr:cNvPr id="511" name="消防費最小値テキスト"/>
        <xdr:cNvSpPr txBox="1"/>
      </xdr:nvSpPr>
      <xdr:spPr>
        <a:xfrm>
          <a:off x="16370300" y="672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17,008</a:t>
          </a:r>
          <a:endParaRPr kumimoji="1" lang="ja-JP" altLang="en-US" sz="1000" b="1">
            <a:latin typeface="ＭＳ Ｐゴシック"/>
          </a:endParaRPr>
        </a:p>
      </xdr:txBody>
    </xdr:sp>
    <xdr:clientData/>
  </xdr:oneCellAnchor>
  <xdr:twoCellAnchor>
    <xdr:from>
      <xdr:col>23</xdr:col>
      <xdr:colOff>428625</xdr:colOff>
      <xdr:row>39</xdr:row>
      <xdr:rowOff>36647</xdr:rowOff>
    </xdr:from>
    <xdr:to>
      <xdr:col>23</xdr:col>
      <xdr:colOff>606425</xdr:colOff>
      <xdr:row>39</xdr:row>
      <xdr:rowOff>36647</xdr:rowOff>
    </xdr:to>
    <xdr:cxnSp macro="">
      <xdr:nvCxnSpPr>
        <xdr:cNvPr id="512" name="直線コネクタ 511"/>
        <xdr:cNvCxnSpPr/>
      </xdr:nvCxnSpPr>
      <xdr:spPr>
        <a:xfrm>
          <a:off x="16230600" y="6723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33571</xdr:rowOff>
    </xdr:from>
    <xdr:ext cx="534377" cy="259045"/>
    <xdr:sp macro="" textlink="">
      <xdr:nvSpPr>
        <xdr:cNvPr id="513" name="消防費最大値テキスト"/>
        <xdr:cNvSpPr txBox="1"/>
      </xdr:nvSpPr>
      <xdr:spPr>
        <a:xfrm>
          <a:off x="16370300" y="51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74,810</a:t>
          </a:r>
          <a:endParaRPr kumimoji="1" lang="ja-JP" altLang="en-US" sz="1000" b="1">
            <a:latin typeface="ＭＳ Ｐゴシック"/>
          </a:endParaRPr>
        </a:p>
      </xdr:txBody>
    </xdr:sp>
    <xdr:clientData/>
  </xdr:oneCellAnchor>
  <xdr:twoCellAnchor>
    <xdr:from>
      <xdr:col>23</xdr:col>
      <xdr:colOff>428625</xdr:colOff>
      <xdr:row>31</xdr:row>
      <xdr:rowOff>86894</xdr:rowOff>
    </xdr:from>
    <xdr:to>
      <xdr:col>23</xdr:col>
      <xdr:colOff>606425</xdr:colOff>
      <xdr:row>31</xdr:row>
      <xdr:rowOff>86894</xdr:rowOff>
    </xdr:to>
    <xdr:cxnSp macro="">
      <xdr:nvCxnSpPr>
        <xdr:cNvPr id="514" name="直線コネクタ 513"/>
        <xdr:cNvCxnSpPr/>
      </xdr:nvCxnSpPr>
      <xdr:spPr>
        <a:xfrm>
          <a:off x="16230600" y="54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88585</xdr:rowOff>
    </xdr:from>
    <xdr:to>
      <xdr:col>23</xdr:col>
      <xdr:colOff>517525</xdr:colOff>
      <xdr:row>37</xdr:row>
      <xdr:rowOff>20051</xdr:rowOff>
    </xdr:to>
    <xdr:cxnSp macro="">
      <xdr:nvCxnSpPr>
        <xdr:cNvPr id="515" name="直線コネクタ 514"/>
        <xdr:cNvCxnSpPr/>
      </xdr:nvCxnSpPr>
      <xdr:spPr>
        <a:xfrm>
          <a:off x="15481300" y="6260785"/>
          <a:ext cx="838200" cy="10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123001</xdr:rowOff>
    </xdr:from>
    <xdr:ext cx="534377" cy="259045"/>
    <xdr:sp macro="" textlink="">
      <xdr:nvSpPr>
        <xdr:cNvPr id="516" name="消防費平均値テキスト"/>
        <xdr:cNvSpPr txBox="1"/>
      </xdr:nvSpPr>
      <xdr:spPr>
        <a:xfrm>
          <a:off x="16370300" y="612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100124</xdr:rowOff>
    </xdr:from>
    <xdr:to>
      <xdr:col>23</xdr:col>
      <xdr:colOff>568325</xdr:colOff>
      <xdr:row>37</xdr:row>
      <xdr:rowOff>30274</xdr:rowOff>
    </xdr:to>
    <xdr:sp macro="" textlink="">
      <xdr:nvSpPr>
        <xdr:cNvPr id="517" name="フローチャート : 判断 516"/>
        <xdr:cNvSpPr/>
      </xdr:nvSpPr>
      <xdr:spPr>
        <a:xfrm>
          <a:off x="16268700" y="627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88585</xdr:rowOff>
    </xdr:from>
    <xdr:to>
      <xdr:col>22</xdr:col>
      <xdr:colOff>365125</xdr:colOff>
      <xdr:row>36</xdr:row>
      <xdr:rowOff>147289</xdr:rowOff>
    </xdr:to>
    <xdr:cxnSp macro="">
      <xdr:nvCxnSpPr>
        <xdr:cNvPr id="518" name="直線コネクタ 517"/>
        <xdr:cNvCxnSpPr/>
      </xdr:nvCxnSpPr>
      <xdr:spPr>
        <a:xfrm flipV="1">
          <a:off x="14592300" y="6260785"/>
          <a:ext cx="889000" cy="5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112</xdr:rowOff>
    </xdr:from>
    <xdr:to>
      <xdr:col>22</xdr:col>
      <xdr:colOff>415925</xdr:colOff>
      <xdr:row>37</xdr:row>
      <xdr:rowOff>101712</xdr:rowOff>
    </xdr:to>
    <xdr:sp macro="" textlink="">
      <xdr:nvSpPr>
        <xdr:cNvPr id="519" name="フローチャート : 判断 518"/>
        <xdr:cNvSpPr/>
      </xdr:nvSpPr>
      <xdr:spPr>
        <a:xfrm>
          <a:off x="15430500" y="634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92839</xdr:rowOff>
    </xdr:from>
    <xdr:ext cx="534377" cy="259045"/>
    <xdr:sp macro="" textlink="">
      <xdr:nvSpPr>
        <xdr:cNvPr id="520" name="テキスト ボックス 519"/>
        <xdr:cNvSpPr txBox="1"/>
      </xdr:nvSpPr>
      <xdr:spPr>
        <a:xfrm>
          <a:off x="15214111" y="64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31,384</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116794</xdr:rowOff>
    </xdr:from>
    <xdr:to>
      <xdr:col>21</xdr:col>
      <xdr:colOff>161925</xdr:colOff>
      <xdr:row>36</xdr:row>
      <xdr:rowOff>147289</xdr:rowOff>
    </xdr:to>
    <xdr:cxnSp macro="">
      <xdr:nvCxnSpPr>
        <xdr:cNvPr id="521" name="直線コネクタ 520"/>
        <xdr:cNvCxnSpPr/>
      </xdr:nvCxnSpPr>
      <xdr:spPr>
        <a:xfrm>
          <a:off x="13703300" y="6288994"/>
          <a:ext cx="889000" cy="3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117909</xdr:rowOff>
    </xdr:from>
    <xdr:to>
      <xdr:col>21</xdr:col>
      <xdr:colOff>212725</xdr:colOff>
      <xdr:row>37</xdr:row>
      <xdr:rowOff>48059</xdr:rowOff>
    </xdr:to>
    <xdr:sp macro="" textlink="">
      <xdr:nvSpPr>
        <xdr:cNvPr id="522" name="フローチャート : 判断 521"/>
        <xdr:cNvSpPr/>
      </xdr:nvSpPr>
      <xdr:spPr>
        <a:xfrm>
          <a:off x="14541500" y="62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39186</xdr:rowOff>
    </xdr:from>
    <xdr:ext cx="534377" cy="259045"/>
    <xdr:sp macro="" textlink="">
      <xdr:nvSpPr>
        <xdr:cNvPr id="523" name="テキスト ボックス 522"/>
        <xdr:cNvSpPr txBox="1"/>
      </xdr:nvSpPr>
      <xdr:spPr>
        <a:xfrm>
          <a:off x="14325111" y="63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33,731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116794</xdr:rowOff>
    </xdr:from>
    <xdr:to>
      <xdr:col>19</xdr:col>
      <xdr:colOff>644525</xdr:colOff>
      <xdr:row>37</xdr:row>
      <xdr:rowOff>98735</xdr:rowOff>
    </xdr:to>
    <xdr:cxnSp macro="">
      <xdr:nvCxnSpPr>
        <xdr:cNvPr id="524" name="直線コネクタ 523"/>
        <xdr:cNvCxnSpPr/>
      </xdr:nvCxnSpPr>
      <xdr:spPr>
        <a:xfrm flipV="1">
          <a:off x="12814300" y="6288994"/>
          <a:ext cx="889000" cy="15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136723</xdr:rowOff>
    </xdr:from>
    <xdr:to>
      <xdr:col>20</xdr:col>
      <xdr:colOff>9525</xdr:colOff>
      <xdr:row>37</xdr:row>
      <xdr:rowOff>66873</xdr:rowOff>
    </xdr:to>
    <xdr:sp macro="" textlink="">
      <xdr:nvSpPr>
        <xdr:cNvPr id="525" name="フローチャート : 判断 524"/>
        <xdr:cNvSpPr/>
      </xdr:nvSpPr>
      <xdr:spPr>
        <a:xfrm>
          <a:off x="13652500" y="630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58000</xdr:rowOff>
    </xdr:from>
    <xdr:ext cx="534377" cy="259045"/>
    <xdr:sp macro="" textlink="">
      <xdr:nvSpPr>
        <xdr:cNvPr id="526" name="テキスト ボックス 525"/>
        <xdr:cNvSpPr txBox="1"/>
      </xdr:nvSpPr>
      <xdr:spPr>
        <a:xfrm>
          <a:off x="13436111" y="640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32,908</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16251</xdr:rowOff>
    </xdr:from>
    <xdr:to>
      <xdr:col>18</xdr:col>
      <xdr:colOff>492125</xdr:colOff>
      <xdr:row>37</xdr:row>
      <xdr:rowOff>117851</xdr:rowOff>
    </xdr:to>
    <xdr:sp macro="" textlink="">
      <xdr:nvSpPr>
        <xdr:cNvPr id="527" name="フローチャート : 判断 526"/>
        <xdr:cNvSpPr/>
      </xdr:nvSpPr>
      <xdr:spPr>
        <a:xfrm>
          <a:off x="12763500" y="63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134378</xdr:rowOff>
    </xdr:from>
    <xdr:ext cx="534377" cy="259045"/>
    <xdr:sp macro="" textlink="">
      <xdr:nvSpPr>
        <xdr:cNvPr id="528" name="テキスト ボックス 527"/>
        <xdr:cNvSpPr txBox="1"/>
      </xdr:nvSpPr>
      <xdr:spPr>
        <a:xfrm>
          <a:off x="12547111" y="6135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30,678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140701</xdr:rowOff>
    </xdr:from>
    <xdr:to>
      <xdr:col>23</xdr:col>
      <xdr:colOff>568325</xdr:colOff>
      <xdr:row>37</xdr:row>
      <xdr:rowOff>70851</xdr:rowOff>
    </xdr:to>
    <xdr:sp macro="" textlink="">
      <xdr:nvSpPr>
        <xdr:cNvPr id="534" name="円/楕円 533"/>
        <xdr:cNvSpPr/>
      </xdr:nvSpPr>
      <xdr:spPr>
        <a:xfrm>
          <a:off x="16268700" y="6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119128</xdr:rowOff>
    </xdr:from>
    <xdr:ext cx="534377" cy="259045"/>
    <xdr:sp macro="" textlink="">
      <xdr:nvSpPr>
        <xdr:cNvPr id="535" name="消防費該当値テキスト"/>
        <xdr:cNvSpPr txBox="1"/>
      </xdr:nvSpPr>
      <xdr:spPr>
        <a:xfrm>
          <a:off x="16370300" y="6291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32,734</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37785</xdr:rowOff>
    </xdr:from>
    <xdr:to>
      <xdr:col>22</xdr:col>
      <xdr:colOff>415925</xdr:colOff>
      <xdr:row>36</xdr:row>
      <xdr:rowOff>139385</xdr:rowOff>
    </xdr:to>
    <xdr:sp macro="" textlink="">
      <xdr:nvSpPr>
        <xdr:cNvPr id="536" name="円/楕円 535"/>
        <xdr:cNvSpPr/>
      </xdr:nvSpPr>
      <xdr:spPr>
        <a:xfrm>
          <a:off x="15430500" y="620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155912</xdr:rowOff>
    </xdr:from>
    <xdr:ext cx="534377" cy="259045"/>
    <xdr:sp macro="" textlink="">
      <xdr:nvSpPr>
        <xdr:cNvPr id="537" name="テキスト ボックス 536"/>
        <xdr:cNvSpPr txBox="1"/>
      </xdr:nvSpPr>
      <xdr:spPr>
        <a:xfrm>
          <a:off x="15214111" y="5985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37,236</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96489</xdr:rowOff>
    </xdr:from>
    <xdr:to>
      <xdr:col>21</xdr:col>
      <xdr:colOff>212725</xdr:colOff>
      <xdr:row>37</xdr:row>
      <xdr:rowOff>26639</xdr:rowOff>
    </xdr:to>
    <xdr:sp macro="" textlink="">
      <xdr:nvSpPr>
        <xdr:cNvPr id="538" name="円/楕円 537"/>
        <xdr:cNvSpPr/>
      </xdr:nvSpPr>
      <xdr:spPr>
        <a:xfrm>
          <a:off x="14541500" y="62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43166</xdr:rowOff>
    </xdr:from>
    <xdr:ext cx="534377" cy="259045"/>
    <xdr:sp macro="" textlink="">
      <xdr:nvSpPr>
        <xdr:cNvPr id="539" name="テキスト ボックス 538"/>
        <xdr:cNvSpPr txBox="1"/>
      </xdr:nvSpPr>
      <xdr:spPr>
        <a:xfrm>
          <a:off x="14325111" y="604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34,668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65994</xdr:rowOff>
    </xdr:from>
    <xdr:to>
      <xdr:col>20</xdr:col>
      <xdr:colOff>9525</xdr:colOff>
      <xdr:row>36</xdr:row>
      <xdr:rowOff>167594</xdr:rowOff>
    </xdr:to>
    <xdr:sp macro="" textlink="">
      <xdr:nvSpPr>
        <xdr:cNvPr id="540" name="円/楕円 539"/>
        <xdr:cNvSpPr/>
      </xdr:nvSpPr>
      <xdr:spPr>
        <a:xfrm>
          <a:off x="13652500" y="62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12671</xdr:rowOff>
    </xdr:from>
    <xdr:ext cx="534377" cy="259045"/>
    <xdr:sp macro="" textlink="">
      <xdr:nvSpPr>
        <xdr:cNvPr id="541" name="テキスト ボックス 540"/>
        <xdr:cNvSpPr txBox="1"/>
      </xdr:nvSpPr>
      <xdr:spPr>
        <a:xfrm>
          <a:off x="13436111" y="601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36,002</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47935</xdr:rowOff>
    </xdr:from>
    <xdr:to>
      <xdr:col>18</xdr:col>
      <xdr:colOff>492125</xdr:colOff>
      <xdr:row>37</xdr:row>
      <xdr:rowOff>149535</xdr:rowOff>
    </xdr:to>
    <xdr:sp macro="" textlink="">
      <xdr:nvSpPr>
        <xdr:cNvPr id="542" name="円/楕円 541"/>
        <xdr:cNvSpPr/>
      </xdr:nvSpPr>
      <xdr:spPr>
        <a:xfrm>
          <a:off x="12763500" y="639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140662</xdr:rowOff>
    </xdr:from>
    <xdr:ext cx="534377" cy="259045"/>
    <xdr:sp macro="" textlink="">
      <xdr:nvSpPr>
        <xdr:cNvPr id="543" name="テキスト ボックス 542"/>
        <xdr:cNvSpPr txBox="1"/>
      </xdr:nvSpPr>
      <xdr:spPr>
        <a:xfrm>
          <a:off x="12547111" y="648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29,292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35/67</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47,342</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4" name="直線コネクタ 553"/>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5" name="テキスト ボックス 554"/>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6" name="直線コネクタ 555"/>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7" name="テキスト ボックス 556"/>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8" name="直線コネクタ 557"/>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9" name="テキスト ボックス 558"/>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0" name="直線コネクタ 559"/>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61" name="テキスト ボックス 560"/>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3" name="テキスト ボックス 562"/>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159099</xdr:rowOff>
    </xdr:from>
    <xdr:to>
      <xdr:col>23</xdr:col>
      <xdr:colOff>516889</xdr:colOff>
      <xdr:row>58</xdr:row>
      <xdr:rowOff>2709</xdr:rowOff>
    </xdr:to>
    <xdr:cxnSp macro="">
      <xdr:nvCxnSpPr>
        <xdr:cNvPr id="565" name="直線コネクタ 564"/>
        <xdr:cNvCxnSpPr/>
      </xdr:nvCxnSpPr>
      <xdr:spPr>
        <a:xfrm flipV="1">
          <a:off x="16317595" y="8903049"/>
          <a:ext cx="1269" cy="1043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6536</xdr:rowOff>
    </xdr:from>
    <xdr:ext cx="534377" cy="259045"/>
    <xdr:sp macro="" textlink="">
      <xdr:nvSpPr>
        <xdr:cNvPr id="566" name="教育費最小値テキスト"/>
        <xdr:cNvSpPr txBox="1"/>
      </xdr:nvSpPr>
      <xdr:spPr>
        <a:xfrm>
          <a:off x="16370300" y="995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29,963</a:t>
          </a:r>
          <a:endParaRPr kumimoji="1" lang="ja-JP" altLang="en-US" sz="1000" b="1">
            <a:latin typeface="ＭＳ Ｐゴシック"/>
          </a:endParaRPr>
        </a:p>
      </xdr:txBody>
    </xdr:sp>
    <xdr:clientData/>
  </xdr:oneCellAnchor>
  <xdr:twoCellAnchor>
    <xdr:from>
      <xdr:col>23</xdr:col>
      <xdr:colOff>428625</xdr:colOff>
      <xdr:row>58</xdr:row>
      <xdr:rowOff>2709</xdr:rowOff>
    </xdr:from>
    <xdr:to>
      <xdr:col>23</xdr:col>
      <xdr:colOff>606425</xdr:colOff>
      <xdr:row>58</xdr:row>
      <xdr:rowOff>2709</xdr:rowOff>
    </xdr:to>
    <xdr:cxnSp macro="">
      <xdr:nvCxnSpPr>
        <xdr:cNvPr id="567" name="直線コネクタ 566"/>
        <xdr:cNvCxnSpPr/>
      </xdr:nvCxnSpPr>
      <xdr:spPr>
        <a:xfrm>
          <a:off x="16230600" y="9946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105776</xdr:rowOff>
    </xdr:from>
    <xdr:ext cx="599010" cy="259045"/>
    <xdr:sp macro="" textlink="">
      <xdr:nvSpPr>
        <xdr:cNvPr id="568" name="教育費最大値テキスト"/>
        <xdr:cNvSpPr txBox="1"/>
      </xdr:nvSpPr>
      <xdr:spPr>
        <a:xfrm>
          <a:off x="16370300" y="8678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258,257</a:t>
          </a:r>
          <a:endParaRPr kumimoji="1" lang="ja-JP" altLang="en-US" sz="1000" b="1">
            <a:latin typeface="ＭＳ Ｐゴシック"/>
          </a:endParaRPr>
        </a:p>
      </xdr:txBody>
    </xdr:sp>
    <xdr:clientData/>
  </xdr:oneCellAnchor>
  <xdr:twoCellAnchor>
    <xdr:from>
      <xdr:col>23</xdr:col>
      <xdr:colOff>428625</xdr:colOff>
      <xdr:row>51</xdr:row>
      <xdr:rowOff>159099</xdr:rowOff>
    </xdr:from>
    <xdr:to>
      <xdr:col>23</xdr:col>
      <xdr:colOff>606425</xdr:colOff>
      <xdr:row>51</xdr:row>
      <xdr:rowOff>159099</xdr:rowOff>
    </xdr:to>
    <xdr:cxnSp macro="">
      <xdr:nvCxnSpPr>
        <xdr:cNvPr id="569" name="直線コネクタ 568"/>
        <xdr:cNvCxnSpPr/>
      </xdr:nvCxnSpPr>
      <xdr:spPr>
        <a:xfrm>
          <a:off x="16230600" y="8903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42577</xdr:rowOff>
    </xdr:from>
    <xdr:to>
      <xdr:col>23</xdr:col>
      <xdr:colOff>517525</xdr:colOff>
      <xdr:row>57</xdr:row>
      <xdr:rowOff>54670</xdr:rowOff>
    </xdr:to>
    <xdr:cxnSp macro="">
      <xdr:nvCxnSpPr>
        <xdr:cNvPr id="570" name="直線コネクタ 569"/>
        <xdr:cNvCxnSpPr/>
      </xdr:nvCxnSpPr>
      <xdr:spPr>
        <a:xfrm>
          <a:off x="15481300" y="9815227"/>
          <a:ext cx="838200" cy="1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147749</xdr:rowOff>
    </xdr:from>
    <xdr:ext cx="534377" cy="259045"/>
    <xdr:sp macro="" textlink="">
      <xdr:nvSpPr>
        <xdr:cNvPr id="571" name="教育費平均値テキスト"/>
        <xdr:cNvSpPr txBox="1"/>
      </xdr:nvSpPr>
      <xdr:spPr>
        <a:xfrm>
          <a:off x="16370300" y="95774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67,132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124872</xdr:rowOff>
    </xdr:from>
    <xdr:to>
      <xdr:col>23</xdr:col>
      <xdr:colOff>568325</xdr:colOff>
      <xdr:row>57</xdr:row>
      <xdr:rowOff>55022</xdr:rowOff>
    </xdr:to>
    <xdr:sp macro="" textlink="">
      <xdr:nvSpPr>
        <xdr:cNvPr id="572" name="フローチャート : 判断 571"/>
        <xdr:cNvSpPr/>
      </xdr:nvSpPr>
      <xdr:spPr>
        <a:xfrm>
          <a:off x="16268700" y="972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42577</xdr:rowOff>
    </xdr:from>
    <xdr:to>
      <xdr:col>22</xdr:col>
      <xdr:colOff>365125</xdr:colOff>
      <xdr:row>57</xdr:row>
      <xdr:rowOff>43245</xdr:rowOff>
    </xdr:to>
    <xdr:cxnSp macro="">
      <xdr:nvCxnSpPr>
        <xdr:cNvPr id="573" name="直線コネクタ 572"/>
        <xdr:cNvCxnSpPr/>
      </xdr:nvCxnSpPr>
      <xdr:spPr>
        <a:xfrm flipV="1">
          <a:off x="14592300" y="9815227"/>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98048</xdr:rowOff>
    </xdr:from>
    <xdr:to>
      <xdr:col>22</xdr:col>
      <xdr:colOff>415925</xdr:colOff>
      <xdr:row>57</xdr:row>
      <xdr:rowOff>28198</xdr:rowOff>
    </xdr:to>
    <xdr:sp macro="" textlink="">
      <xdr:nvSpPr>
        <xdr:cNvPr id="574" name="フローチャート : 判断 573"/>
        <xdr:cNvSpPr/>
      </xdr:nvSpPr>
      <xdr:spPr>
        <a:xfrm>
          <a:off x="15430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44725</xdr:rowOff>
    </xdr:from>
    <xdr:ext cx="534377" cy="259045"/>
    <xdr:sp macro="" textlink="">
      <xdr:nvSpPr>
        <xdr:cNvPr id="575" name="テキスト ボックス 574"/>
        <xdr:cNvSpPr txBox="1"/>
      </xdr:nvSpPr>
      <xdr:spPr>
        <a:xfrm>
          <a:off x="15214111" y="947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72,999</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170794</xdr:rowOff>
    </xdr:from>
    <xdr:to>
      <xdr:col>21</xdr:col>
      <xdr:colOff>161925</xdr:colOff>
      <xdr:row>57</xdr:row>
      <xdr:rowOff>43245</xdr:rowOff>
    </xdr:to>
    <xdr:cxnSp macro="">
      <xdr:nvCxnSpPr>
        <xdr:cNvPr id="576" name="直線コネクタ 575"/>
        <xdr:cNvCxnSpPr/>
      </xdr:nvCxnSpPr>
      <xdr:spPr>
        <a:xfrm>
          <a:off x="13703300" y="9771994"/>
          <a:ext cx="8890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90377</xdr:rowOff>
    </xdr:from>
    <xdr:to>
      <xdr:col>21</xdr:col>
      <xdr:colOff>212725</xdr:colOff>
      <xdr:row>57</xdr:row>
      <xdr:rowOff>20527</xdr:rowOff>
    </xdr:to>
    <xdr:sp macro="" textlink="">
      <xdr:nvSpPr>
        <xdr:cNvPr id="577" name="フローチャート : 判断 576"/>
        <xdr:cNvSpPr/>
      </xdr:nvSpPr>
      <xdr:spPr>
        <a:xfrm>
          <a:off x="14541500" y="969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37054</xdr:rowOff>
    </xdr:from>
    <xdr:ext cx="534377" cy="259045"/>
    <xdr:sp macro="" textlink="">
      <xdr:nvSpPr>
        <xdr:cNvPr id="578" name="テキスト ボックス 577"/>
        <xdr:cNvSpPr txBox="1"/>
      </xdr:nvSpPr>
      <xdr:spPr>
        <a:xfrm>
          <a:off x="14325111" y="94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74,677</a:t>
          </a:r>
          <a:endParaRPr kumimoji="1" lang="ja-JP" altLang="en-US" sz="1000" b="1">
            <a:solidFill>
              <a:srgbClr val="000080"/>
            </a:solidFill>
            <a:latin typeface="ＭＳ Ｐゴシック"/>
          </a:endParaRPr>
        </a:p>
      </xdr:txBody>
    </xdr:sp>
    <xdr:clientData/>
  </xdr:oneCellAnchor>
  <xdr:twoCellAnchor>
    <xdr:from>
      <xdr:col>18</xdr:col>
      <xdr:colOff>441325</xdr:colOff>
      <xdr:row>52</xdr:row>
      <xdr:rowOff>171083</xdr:rowOff>
    </xdr:from>
    <xdr:to>
      <xdr:col>19</xdr:col>
      <xdr:colOff>644525</xdr:colOff>
      <xdr:row>56</xdr:row>
      <xdr:rowOff>170794</xdr:rowOff>
    </xdr:to>
    <xdr:cxnSp macro="">
      <xdr:nvCxnSpPr>
        <xdr:cNvPr id="579" name="直線コネクタ 578"/>
        <xdr:cNvCxnSpPr/>
      </xdr:nvCxnSpPr>
      <xdr:spPr>
        <a:xfrm>
          <a:off x="12814300" y="9086483"/>
          <a:ext cx="889000" cy="68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100509</xdr:rowOff>
    </xdr:from>
    <xdr:to>
      <xdr:col>20</xdr:col>
      <xdr:colOff>9525</xdr:colOff>
      <xdr:row>57</xdr:row>
      <xdr:rowOff>30659</xdr:rowOff>
    </xdr:to>
    <xdr:sp macro="" textlink="">
      <xdr:nvSpPr>
        <xdr:cNvPr id="580" name="フローチャート : 判断 579"/>
        <xdr:cNvSpPr/>
      </xdr:nvSpPr>
      <xdr:spPr>
        <a:xfrm>
          <a:off x="13652500" y="970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47186</xdr:rowOff>
    </xdr:from>
    <xdr:ext cx="534377" cy="259045"/>
    <xdr:sp macro="" textlink="">
      <xdr:nvSpPr>
        <xdr:cNvPr id="581" name="テキスト ボックス 580"/>
        <xdr:cNvSpPr txBox="1"/>
      </xdr:nvSpPr>
      <xdr:spPr>
        <a:xfrm>
          <a:off x="13436111" y="9476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72,461</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120909</xdr:rowOff>
    </xdr:from>
    <xdr:to>
      <xdr:col>18</xdr:col>
      <xdr:colOff>492125</xdr:colOff>
      <xdr:row>57</xdr:row>
      <xdr:rowOff>51059</xdr:rowOff>
    </xdr:to>
    <xdr:sp macro="" textlink="">
      <xdr:nvSpPr>
        <xdr:cNvPr id="582" name="フローチャート : 判断 581"/>
        <xdr:cNvSpPr/>
      </xdr:nvSpPr>
      <xdr:spPr>
        <a:xfrm>
          <a:off x="12763500" y="972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42186</xdr:rowOff>
    </xdr:from>
    <xdr:ext cx="534377" cy="259045"/>
    <xdr:sp macro="" textlink="">
      <xdr:nvSpPr>
        <xdr:cNvPr id="583" name="テキスト ボックス 582"/>
        <xdr:cNvSpPr txBox="1"/>
      </xdr:nvSpPr>
      <xdr:spPr>
        <a:xfrm>
          <a:off x="12547111" y="9814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67,999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3870</xdr:rowOff>
    </xdr:from>
    <xdr:to>
      <xdr:col>23</xdr:col>
      <xdr:colOff>568325</xdr:colOff>
      <xdr:row>57</xdr:row>
      <xdr:rowOff>105470</xdr:rowOff>
    </xdr:to>
    <xdr:sp macro="" textlink="">
      <xdr:nvSpPr>
        <xdr:cNvPr id="589" name="円/楕円 588"/>
        <xdr:cNvSpPr/>
      </xdr:nvSpPr>
      <xdr:spPr>
        <a:xfrm>
          <a:off x="16268700" y="977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103300</xdr:rowOff>
    </xdr:from>
    <xdr:ext cx="534377" cy="259045"/>
    <xdr:sp macro="" textlink="">
      <xdr:nvSpPr>
        <xdr:cNvPr id="590" name="教育費該当値テキスト"/>
        <xdr:cNvSpPr txBox="1"/>
      </xdr:nvSpPr>
      <xdr:spPr>
        <a:xfrm>
          <a:off x="16370300" y="97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56,098</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163227</xdr:rowOff>
    </xdr:from>
    <xdr:to>
      <xdr:col>22</xdr:col>
      <xdr:colOff>415925</xdr:colOff>
      <xdr:row>57</xdr:row>
      <xdr:rowOff>93377</xdr:rowOff>
    </xdr:to>
    <xdr:sp macro="" textlink="">
      <xdr:nvSpPr>
        <xdr:cNvPr id="591" name="円/楕円 590"/>
        <xdr:cNvSpPr/>
      </xdr:nvSpPr>
      <xdr:spPr>
        <a:xfrm>
          <a:off x="15430500" y="976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84504</xdr:rowOff>
    </xdr:from>
    <xdr:ext cx="534377" cy="259045"/>
    <xdr:sp macro="" textlink="">
      <xdr:nvSpPr>
        <xdr:cNvPr id="592" name="テキスト ボックス 591"/>
        <xdr:cNvSpPr txBox="1"/>
      </xdr:nvSpPr>
      <xdr:spPr>
        <a:xfrm>
          <a:off x="15214111" y="985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58,743</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163895</xdr:rowOff>
    </xdr:from>
    <xdr:to>
      <xdr:col>21</xdr:col>
      <xdr:colOff>212725</xdr:colOff>
      <xdr:row>57</xdr:row>
      <xdr:rowOff>94045</xdr:rowOff>
    </xdr:to>
    <xdr:sp macro="" textlink="">
      <xdr:nvSpPr>
        <xdr:cNvPr id="593" name="円/楕円 592"/>
        <xdr:cNvSpPr/>
      </xdr:nvSpPr>
      <xdr:spPr>
        <a:xfrm>
          <a:off x="14541500" y="976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85172</xdr:rowOff>
    </xdr:from>
    <xdr:ext cx="534377" cy="259045"/>
    <xdr:sp macro="" textlink="">
      <xdr:nvSpPr>
        <xdr:cNvPr id="594" name="テキスト ボックス 593"/>
        <xdr:cNvSpPr txBox="1"/>
      </xdr:nvSpPr>
      <xdr:spPr>
        <a:xfrm>
          <a:off x="14325111" y="98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58,597</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119994</xdr:rowOff>
    </xdr:from>
    <xdr:to>
      <xdr:col>20</xdr:col>
      <xdr:colOff>9525</xdr:colOff>
      <xdr:row>57</xdr:row>
      <xdr:rowOff>50144</xdr:rowOff>
    </xdr:to>
    <xdr:sp macro="" textlink="">
      <xdr:nvSpPr>
        <xdr:cNvPr id="595" name="円/楕円 594"/>
        <xdr:cNvSpPr/>
      </xdr:nvSpPr>
      <xdr:spPr>
        <a:xfrm>
          <a:off x="13652500" y="972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41271</xdr:rowOff>
    </xdr:from>
    <xdr:ext cx="534377" cy="259045"/>
    <xdr:sp macro="" textlink="">
      <xdr:nvSpPr>
        <xdr:cNvPr id="596" name="テキスト ボックス 595"/>
        <xdr:cNvSpPr txBox="1"/>
      </xdr:nvSpPr>
      <xdr:spPr>
        <a:xfrm>
          <a:off x="13436111" y="981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68,199</a:t>
          </a:r>
          <a:endParaRPr kumimoji="1" lang="ja-JP" altLang="en-US" sz="1000" b="1">
            <a:solidFill>
              <a:srgbClr val="FF0000"/>
            </a:solidFill>
            <a:latin typeface="ＭＳ Ｐゴシック"/>
          </a:endParaRPr>
        </a:p>
      </xdr:txBody>
    </xdr:sp>
    <xdr:clientData/>
  </xdr:oneCellAnchor>
  <xdr:twoCellAnchor>
    <xdr:from>
      <xdr:col>18</xdr:col>
      <xdr:colOff>390525</xdr:colOff>
      <xdr:row>52</xdr:row>
      <xdr:rowOff>120283</xdr:rowOff>
    </xdr:from>
    <xdr:to>
      <xdr:col>18</xdr:col>
      <xdr:colOff>492125</xdr:colOff>
      <xdr:row>53</xdr:row>
      <xdr:rowOff>50433</xdr:rowOff>
    </xdr:to>
    <xdr:sp macro="" textlink="">
      <xdr:nvSpPr>
        <xdr:cNvPr id="597" name="円/楕円 596"/>
        <xdr:cNvSpPr/>
      </xdr:nvSpPr>
      <xdr:spPr>
        <a:xfrm>
          <a:off x="12763500" y="903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51</xdr:row>
      <xdr:rowOff>66960</xdr:rowOff>
    </xdr:from>
    <xdr:ext cx="599010" cy="259045"/>
    <xdr:sp macro="" textlink="">
      <xdr:nvSpPr>
        <xdr:cNvPr id="598" name="テキスト ボックス 597"/>
        <xdr:cNvSpPr txBox="1"/>
      </xdr:nvSpPr>
      <xdr:spPr>
        <a:xfrm>
          <a:off x="12514794" y="881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42/67</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166268</xdr:rowOff>
    </xdr:from>
    <xdr:to>
      <xdr:col>23</xdr:col>
      <xdr:colOff>516889</xdr:colOff>
      <xdr:row>79</xdr:row>
      <xdr:rowOff>44450</xdr:rowOff>
    </xdr:to>
    <xdr:cxnSp macro="">
      <xdr:nvCxnSpPr>
        <xdr:cNvPr id="622" name="直線コネクタ 621"/>
        <xdr:cNvCxnSpPr/>
      </xdr:nvCxnSpPr>
      <xdr:spPr>
        <a:xfrm flipV="1">
          <a:off x="16317595" y="11996318"/>
          <a:ext cx="1269" cy="1592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3"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4" name="直線コネクタ 623"/>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112945</xdr:rowOff>
    </xdr:from>
    <xdr:ext cx="599010" cy="259045"/>
    <xdr:sp macro="" textlink="">
      <xdr:nvSpPr>
        <xdr:cNvPr id="625" name="災害復旧費最大値テキスト"/>
        <xdr:cNvSpPr txBox="1"/>
      </xdr:nvSpPr>
      <xdr:spPr>
        <a:xfrm>
          <a:off x="16370300" y="1177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125,408</a:t>
          </a:r>
          <a:endParaRPr kumimoji="1" lang="ja-JP" altLang="en-US" sz="1000" b="1">
            <a:latin typeface="ＭＳ Ｐゴシック"/>
          </a:endParaRPr>
        </a:p>
      </xdr:txBody>
    </xdr:sp>
    <xdr:clientData/>
  </xdr:oneCellAnchor>
  <xdr:twoCellAnchor>
    <xdr:from>
      <xdr:col>23</xdr:col>
      <xdr:colOff>428625</xdr:colOff>
      <xdr:row>69</xdr:row>
      <xdr:rowOff>166268</xdr:rowOff>
    </xdr:from>
    <xdr:to>
      <xdr:col>23</xdr:col>
      <xdr:colOff>606425</xdr:colOff>
      <xdr:row>69</xdr:row>
      <xdr:rowOff>166268</xdr:rowOff>
    </xdr:to>
    <xdr:cxnSp macro="">
      <xdr:nvCxnSpPr>
        <xdr:cNvPr id="626" name="直線コネクタ 625"/>
        <xdr:cNvCxnSpPr/>
      </xdr:nvCxnSpPr>
      <xdr:spPr>
        <a:xfrm>
          <a:off x="16230600" y="1199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6756</xdr:rowOff>
    </xdr:from>
    <xdr:to>
      <xdr:col>23</xdr:col>
      <xdr:colOff>517525</xdr:colOff>
      <xdr:row>79</xdr:row>
      <xdr:rowOff>44450</xdr:rowOff>
    </xdr:to>
    <xdr:cxnSp macro="">
      <xdr:nvCxnSpPr>
        <xdr:cNvPr id="627" name="直線コネクタ 626"/>
        <xdr:cNvCxnSpPr/>
      </xdr:nvCxnSpPr>
      <xdr:spPr>
        <a:xfrm>
          <a:off x="15481300" y="13551306"/>
          <a:ext cx="8382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24313</xdr:rowOff>
    </xdr:from>
    <xdr:ext cx="534377" cy="259045"/>
    <xdr:sp macro="" textlink="">
      <xdr:nvSpPr>
        <xdr:cNvPr id="628" name="災害復旧費平均値テキスト"/>
        <xdr:cNvSpPr txBox="1"/>
      </xdr:nvSpPr>
      <xdr:spPr>
        <a:xfrm>
          <a:off x="16370300" y="1322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12,887</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xdr:rowOff>
    </xdr:from>
    <xdr:to>
      <xdr:col>23</xdr:col>
      <xdr:colOff>568325</xdr:colOff>
      <xdr:row>78</xdr:row>
      <xdr:rowOff>103036</xdr:rowOff>
    </xdr:to>
    <xdr:sp macro="" textlink="">
      <xdr:nvSpPr>
        <xdr:cNvPr id="629" name="フローチャート : 判断 628"/>
        <xdr:cNvSpPr/>
      </xdr:nvSpPr>
      <xdr:spPr>
        <a:xfrm>
          <a:off x="162687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6756</xdr:rowOff>
    </xdr:from>
    <xdr:to>
      <xdr:col>22</xdr:col>
      <xdr:colOff>365125</xdr:colOff>
      <xdr:row>79</xdr:row>
      <xdr:rowOff>44450</xdr:rowOff>
    </xdr:to>
    <xdr:cxnSp macro="">
      <xdr:nvCxnSpPr>
        <xdr:cNvPr id="630" name="直線コネクタ 629"/>
        <xdr:cNvCxnSpPr/>
      </xdr:nvCxnSpPr>
      <xdr:spPr>
        <a:xfrm flipV="1">
          <a:off x="14592300" y="13551306"/>
          <a:ext cx="889000" cy="37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83693</xdr:rowOff>
    </xdr:from>
    <xdr:to>
      <xdr:col>22</xdr:col>
      <xdr:colOff>415925</xdr:colOff>
      <xdr:row>79</xdr:row>
      <xdr:rowOff>13843</xdr:rowOff>
    </xdr:to>
    <xdr:sp macro="" textlink="">
      <xdr:nvSpPr>
        <xdr:cNvPr id="631" name="フローチャート : 判断 630"/>
        <xdr:cNvSpPr/>
      </xdr:nvSpPr>
      <xdr:spPr>
        <a:xfrm>
          <a:off x="15430500" y="1345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30370</xdr:rowOff>
    </xdr:from>
    <xdr:ext cx="469744" cy="259045"/>
    <xdr:sp macro="" textlink="">
      <xdr:nvSpPr>
        <xdr:cNvPr id="632" name="テキスト ボックス 631"/>
        <xdr:cNvSpPr txBox="1"/>
      </xdr:nvSpPr>
      <xdr:spPr>
        <a:xfrm>
          <a:off x="15246427" y="1323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115545</xdr:rowOff>
    </xdr:from>
    <xdr:to>
      <xdr:col>21</xdr:col>
      <xdr:colOff>161925</xdr:colOff>
      <xdr:row>79</xdr:row>
      <xdr:rowOff>44450</xdr:rowOff>
    </xdr:to>
    <xdr:cxnSp macro="">
      <xdr:nvCxnSpPr>
        <xdr:cNvPr id="633" name="直線コネクタ 632"/>
        <xdr:cNvCxnSpPr/>
      </xdr:nvCxnSpPr>
      <xdr:spPr>
        <a:xfrm>
          <a:off x="13703300" y="13488645"/>
          <a:ext cx="889000" cy="10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8916</xdr:rowOff>
    </xdr:from>
    <xdr:to>
      <xdr:col>21</xdr:col>
      <xdr:colOff>212725</xdr:colOff>
      <xdr:row>78</xdr:row>
      <xdr:rowOff>110516</xdr:rowOff>
    </xdr:to>
    <xdr:sp macro="" textlink="">
      <xdr:nvSpPr>
        <xdr:cNvPr id="634" name="フローチャート : 判断 633"/>
        <xdr:cNvSpPr/>
      </xdr:nvSpPr>
      <xdr:spPr>
        <a:xfrm>
          <a:off x="14541500" y="133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127043</xdr:rowOff>
    </xdr:from>
    <xdr:ext cx="534377" cy="259045"/>
    <xdr:sp macro="" textlink="">
      <xdr:nvSpPr>
        <xdr:cNvPr id="635" name="テキスト ボックス 634"/>
        <xdr:cNvSpPr txBox="1"/>
      </xdr:nvSpPr>
      <xdr:spPr>
        <a:xfrm>
          <a:off x="14325111" y="13157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12,298</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115545</xdr:rowOff>
    </xdr:from>
    <xdr:to>
      <xdr:col>19</xdr:col>
      <xdr:colOff>644525</xdr:colOff>
      <xdr:row>78</xdr:row>
      <xdr:rowOff>129718</xdr:rowOff>
    </xdr:to>
    <xdr:cxnSp macro="">
      <xdr:nvCxnSpPr>
        <xdr:cNvPr id="636" name="直線コネクタ 635"/>
        <xdr:cNvCxnSpPr/>
      </xdr:nvCxnSpPr>
      <xdr:spPr>
        <a:xfrm flipV="1">
          <a:off x="12814300" y="1348864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48400</xdr:rowOff>
    </xdr:from>
    <xdr:to>
      <xdr:col>20</xdr:col>
      <xdr:colOff>9525</xdr:colOff>
      <xdr:row>78</xdr:row>
      <xdr:rowOff>150000</xdr:rowOff>
    </xdr:to>
    <xdr:sp macro="" textlink="">
      <xdr:nvSpPr>
        <xdr:cNvPr id="637" name="フローチャート : 判断 636"/>
        <xdr:cNvSpPr/>
      </xdr:nvSpPr>
      <xdr:spPr>
        <a:xfrm>
          <a:off x="13652500" y="134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166527</xdr:rowOff>
    </xdr:from>
    <xdr:ext cx="469744" cy="259045"/>
    <xdr:sp macro="" textlink="">
      <xdr:nvSpPr>
        <xdr:cNvPr id="638" name="テキスト ボックス 637"/>
        <xdr:cNvSpPr txBox="1"/>
      </xdr:nvSpPr>
      <xdr:spPr>
        <a:xfrm>
          <a:off x="13468427" y="131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46419</xdr:rowOff>
    </xdr:from>
    <xdr:to>
      <xdr:col>18</xdr:col>
      <xdr:colOff>492125</xdr:colOff>
      <xdr:row>78</xdr:row>
      <xdr:rowOff>148019</xdr:rowOff>
    </xdr:to>
    <xdr:sp macro="" textlink="">
      <xdr:nvSpPr>
        <xdr:cNvPr id="639" name="フローチャート : 判断 638"/>
        <xdr:cNvSpPr/>
      </xdr:nvSpPr>
      <xdr:spPr>
        <a:xfrm>
          <a:off x="12763500" y="1341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164546</xdr:rowOff>
    </xdr:from>
    <xdr:ext cx="469744" cy="259045"/>
    <xdr:sp macro="" textlink="">
      <xdr:nvSpPr>
        <xdr:cNvPr id="640" name="テキスト ボックス 639"/>
        <xdr:cNvSpPr txBox="1"/>
      </xdr:nvSpPr>
      <xdr:spPr>
        <a:xfrm>
          <a:off x="12579427" y="1319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6" name="円/楕円 645"/>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47"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127406</xdr:rowOff>
    </xdr:from>
    <xdr:to>
      <xdr:col>22</xdr:col>
      <xdr:colOff>415925</xdr:colOff>
      <xdr:row>79</xdr:row>
      <xdr:rowOff>57556</xdr:rowOff>
    </xdr:to>
    <xdr:sp macro="" textlink="">
      <xdr:nvSpPr>
        <xdr:cNvPr id="648" name="円/楕円 647"/>
        <xdr:cNvSpPr/>
      </xdr:nvSpPr>
      <xdr:spPr>
        <a:xfrm>
          <a:off x="15430500" y="135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48683</xdr:rowOff>
    </xdr:from>
    <xdr:ext cx="469744" cy="259045"/>
    <xdr:sp macro="" textlink="">
      <xdr:nvSpPr>
        <xdr:cNvPr id="649" name="テキスト ボックス 648"/>
        <xdr:cNvSpPr txBox="1"/>
      </xdr:nvSpPr>
      <xdr:spPr>
        <a:xfrm>
          <a:off x="15246427" y="1359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50" name="円/楕円 649"/>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51" name="テキスト ボックス 650"/>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64745</xdr:rowOff>
    </xdr:from>
    <xdr:to>
      <xdr:col>20</xdr:col>
      <xdr:colOff>9525</xdr:colOff>
      <xdr:row>78</xdr:row>
      <xdr:rowOff>166345</xdr:rowOff>
    </xdr:to>
    <xdr:sp macro="" textlink="">
      <xdr:nvSpPr>
        <xdr:cNvPr id="652" name="円/楕円 651"/>
        <xdr:cNvSpPr/>
      </xdr:nvSpPr>
      <xdr:spPr>
        <a:xfrm>
          <a:off x="13652500" y="134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157472</xdr:rowOff>
    </xdr:from>
    <xdr:ext cx="469744" cy="259045"/>
    <xdr:sp macro="" textlink="">
      <xdr:nvSpPr>
        <xdr:cNvPr id="653" name="テキスト ボックス 652"/>
        <xdr:cNvSpPr txBox="1"/>
      </xdr:nvSpPr>
      <xdr:spPr>
        <a:xfrm>
          <a:off x="13468427" y="1353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7,902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78918</xdr:rowOff>
    </xdr:from>
    <xdr:to>
      <xdr:col>18</xdr:col>
      <xdr:colOff>492125</xdr:colOff>
      <xdr:row>79</xdr:row>
      <xdr:rowOff>9068</xdr:rowOff>
    </xdr:to>
    <xdr:sp macro="" textlink="">
      <xdr:nvSpPr>
        <xdr:cNvPr id="654" name="円/楕円 653"/>
        <xdr:cNvSpPr/>
      </xdr:nvSpPr>
      <xdr:spPr>
        <a:xfrm>
          <a:off x="12763500" y="1345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195</xdr:rowOff>
    </xdr:from>
    <xdr:ext cx="469744" cy="259045"/>
    <xdr:sp macro="" textlink="">
      <xdr:nvSpPr>
        <xdr:cNvPr id="655" name="テキスト ボックス 654"/>
        <xdr:cNvSpPr txBox="1"/>
      </xdr:nvSpPr>
      <xdr:spPr>
        <a:xfrm>
          <a:off x="12579427" y="1354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20/67</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25400</xdr:rowOff>
    </xdr:from>
    <xdr:to>
      <xdr:col>24</xdr:col>
      <xdr:colOff>644525</xdr:colOff>
      <xdr:row>98</xdr:row>
      <xdr:rowOff>25400</xdr:rowOff>
    </xdr:to>
    <xdr:cxnSp macro="">
      <xdr:nvCxnSpPr>
        <xdr:cNvPr id="666" name="直線コネクタ 665"/>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54627</xdr:rowOff>
    </xdr:from>
    <xdr:ext cx="248786" cy="259045"/>
    <xdr:sp macro="" textlink="">
      <xdr:nvSpPr>
        <xdr:cNvPr id="667" name="テキスト ボックス 666"/>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8" name="直線コネクタ 66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9" name="テキスト ボックス 668"/>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91</xdr:row>
      <xdr:rowOff>82550</xdr:rowOff>
    </xdr:from>
    <xdr:to>
      <xdr:col>24</xdr:col>
      <xdr:colOff>644525</xdr:colOff>
      <xdr:row>91</xdr:row>
      <xdr:rowOff>82550</xdr:rowOff>
    </xdr:to>
    <xdr:cxnSp macro="">
      <xdr:nvCxnSpPr>
        <xdr:cNvPr id="670" name="直線コネクタ 669"/>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90</xdr:row>
      <xdr:rowOff>111777</xdr:rowOff>
    </xdr:from>
    <xdr:ext cx="595419" cy="259045"/>
    <xdr:sp macro="" textlink="">
      <xdr:nvSpPr>
        <xdr:cNvPr id="671" name="テキスト ボックス 670"/>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2" name="直線コネクタ 67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3" name="テキスト ボックス 67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123596</xdr:rowOff>
    </xdr:from>
    <xdr:to>
      <xdr:col>23</xdr:col>
      <xdr:colOff>516889</xdr:colOff>
      <xdr:row>97</xdr:row>
      <xdr:rowOff>76344</xdr:rowOff>
    </xdr:to>
    <xdr:cxnSp macro="">
      <xdr:nvCxnSpPr>
        <xdr:cNvPr id="675" name="直線コネクタ 674"/>
        <xdr:cNvCxnSpPr/>
      </xdr:nvCxnSpPr>
      <xdr:spPr>
        <a:xfrm flipV="1">
          <a:off x="16317595" y="15554096"/>
          <a:ext cx="1269" cy="1152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80171</xdr:rowOff>
    </xdr:from>
    <xdr:ext cx="534377" cy="259045"/>
    <xdr:sp macro="" textlink="">
      <xdr:nvSpPr>
        <xdr:cNvPr id="676" name="公債費最小値テキスト"/>
        <xdr:cNvSpPr txBox="1"/>
      </xdr:nvSpPr>
      <xdr:spPr>
        <a:xfrm>
          <a:off x="16370300" y="1671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21,086</a:t>
          </a:r>
          <a:endParaRPr kumimoji="1" lang="ja-JP" altLang="en-US" sz="1000" b="1">
            <a:latin typeface="ＭＳ Ｐゴシック"/>
          </a:endParaRPr>
        </a:p>
      </xdr:txBody>
    </xdr:sp>
    <xdr:clientData/>
  </xdr:oneCellAnchor>
  <xdr:twoCellAnchor>
    <xdr:from>
      <xdr:col>23</xdr:col>
      <xdr:colOff>428625</xdr:colOff>
      <xdr:row>97</xdr:row>
      <xdr:rowOff>76344</xdr:rowOff>
    </xdr:from>
    <xdr:to>
      <xdr:col>23</xdr:col>
      <xdr:colOff>606425</xdr:colOff>
      <xdr:row>97</xdr:row>
      <xdr:rowOff>76344</xdr:rowOff>
    </xdr:to>
    <xdr:cxnSp macro="">
      <xdr:nvCxnSpPr>
        <xdr:cNvPr id="677" name="直線コネクタ 676"/>
        <xdr:cNvCxnSpPr/>
      </xdr:nvCxnSpPr>
      <xdr:spPr>
        <a:xfrm>
          <a:off x="16230600" y="1670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70273</xdr:rowOff>
    </xdr:from>
    <xdr:ext cx="599010" cy="259045"/>
    <xdr:sp macro="" textlink="">
      <xdr:nvSpPr>
        <xdr:cNvPr id="678" name="公債費最大値テキスト"/>
        <xdr:cNvSpPr txBox="1"/>
      </xdr:nvSpPr>
      <xdr:spPr>
        <a:xfrm>
          <a:off x="16370300" y="15329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222,818</a:t>
          </a:r>
          <a:endParaRPr kumimoji="1" lang="ja-JP" altLang="en-US" sz="1000" b="1">
            <a:latin typeface="ＭＳ Ｐゴシック"/>
          </a:endParaRPr>
        </a:p>
      </xdr:txBody>
    </xdr:sp>
    <xdr:clientData/>
  </xdr:oneCellAnchor>
  <xdr:twoCellAnchor>
    <xdr:from>
      <xdr:col>23</xdr:col>
      <xdr:colOff>428625</xdr:colOff>
      <xdr:row>90</xdr:row>
      <xdr:rowOff>123596</xdr:rowOff>
    </xdr:from>
    <xdr:to>
      <xdr:col>23</xdr:col>
      <xdr:colOff>606425</xdr:colOff>
      <xdr:row>90</xdr:row>
      <xdr:rowOff>123596</xdr:rowOff>
    </xdr:to>
    <xdr:cxnSp macro="">
      <xdr:nvCxnSpPr>
        <xdr:cNvPr id="679" name="直線コネクタ 678"/>
        <xdr:cNvCxnSpPr/>
      </xdr:nvCxnSpPr>
      <xdr:spPr>
        <a:xfrm>
          <a:off x="16230600" y="15554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75806</xdr:rowOff>
    </xdr:from>
    <xdr:to>
      <xdr:col>23</xdr:col>
      <xdr:colOff>517525</xdr:colOff>
      <xdr:row>95</xdr:row>
      <xdr:rowOff>94769</xdr:rowOff>
    </xdr:to>
    <xdr:cxnSp macro="">
      <xdr:nvCxnSpPr>
        <xdr:cNvPr id="680" name="直線コネクタ 679"/>
        <xdr:cNvCxnSpPr/>
      </xdr:nvCxnSpPr>
      <xdr:spPr>
        <a:xfrm flipV="1">
          <a:off x="15481300" y="16363556"/>
          <a:ext cx="838200" cy="1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56256</xdr:rowOff>
    </xdr:from>
    <xdr:ext cx="534377" cy="259045"/>
    <xdr:sp macro="" textlink="">
      <xdr:nvSpPr>
        <xdr:cNvPr id="681" name="公債費平均値テキスト"/>
        <xdr:cNvSpPr txBox="1"/>
      </xdr:nvSpPr>
      <xdr:spPr>
        <a:xfrm>
          <a:off x="16370300" y="16344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71,937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77829</xdr:rowOff>
    </xdr:from>
    <xdr:to>
      <xdr:col>23</xdr:col>
      <xdr:colOff>568325</xdr:colOff>
      <xdr:row>96</xdr:row>
      <xdr:rowOff>7979</xdr:rowOff>
    </xdr:to>
    <xdr:sp macro="" textlink="">
      <xdr:nvSpPr>
        <xdr:cNvPr id="682" name="フローチャート : 判断 681"/>
        <xdr:cNvSpPr/>
      </xdr:nvSpPr>
      <xdr:spPr>
        <a:xfrm>
          <a:off x="16268700" y="16365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94769</xdr:rowOff>
    </xdr:from>
    <xdr:to>
      <xdr:col>22</xdr:col>
      <xdr:colOff>365125</xdr:colOff>
      <xdr:row>95</xdr:row>
      <xdr:rowOff>110691</xdr:rowOff>
    </xdr:to>
    <xdr:cxnSp macro="">
      <xdr:nvCxnSpPr>
        <xdr:cNvPr id="683" name="直線コネクタ 682"/>
        <xdr:cNvCxnSpPr/>
      </xdr:nvCxnSpPr>
      <xdr:spPr>
        <a:xfrm flipV="1">
          <a:off x="14592300" y="16382519"/>
          <a:ext cx="889000" cy="1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97684</xdr:rowOff>
    </xdr:from>
    <xdr:to>
      <xdr:col>22</xdr:col>
      <xdr:colOff>415925</xdr:colOff>
      <xdr:row>96</xdr:row>
      <xdr:rowOff>27834</xdr:rowOff>
    </xdr:to>
    <xdr:sp macro="" textlink="">
      <xdr:nvSpPr>
        <xdr:cNvPr id="684" name="フローチャート : 判断 683"/>
        <xdr:cNvSpPr/>
      </xdr:nvSpPr>
      <xdr:spPr>
        <a:xfrm>
          <a:off x="15430500" y="1638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18961</xdr:rowOff>
    </xdr:from>
    <xdr:ext cx="534377" cy="259045"/>
    <xdr:sp macro="" textlink="">
      <xdr:nvSpPr>
        <xdr:cNvPr id="685" name="テキスト ボックス 684"/>
        <xdr:cNvSpPr txBox="1"/>
      </xdr:nvSpPr>
      <xdr:spPr>
        <a:xfrm>
          <a:off x="15214111" y="1647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68,463</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110691</xdr:rowOff>
    </xdr:from>
    <xdr:to>
      <xdr:col>21</xdr:col>
      <xdr:colOff>161925</xdr:colOff>
      <xdr:row>95</xdr:row>
      <xdr:rowOff>113142</xdr:rowOff>
    </xdr:to>
    <xdr:cxnSp macro="">
      <xdr:nvCxnSpPr>
        <xdr:cNvPr id="686" name="直線コネクタ 685"/>
        <xdr:cNvCxnSpPr/>
      </xdr:nvCxnSpPr>
      <xdr:spPr>
        <a:xfrm flipV="1">
          <a:off x="13703300" y="16398441"/>
          <a:ext cx="889000" cy="2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82139</xdr:rowOff>
    </xdr:from>
    <xdr:to>
      <xdr:col>21</xdr:col>
      <xdr:colOff>212725</xdr:colOff>
      <xdr:row>96</xdr:row>
      <xdr:rowOff>12289</xdr:rowOff>
    </xdr:to>
    <xdr:sp macro="" textlink="">
      <xdr:nvSpPr>
        <xdr:cNvPr id="687" name="フローチャート : 判断 686"/>
        <xdr:cNvSpPr/>
      </xdr:nvSpPr>
      <xdr:spPr>
        <a:xfrm>
          <a:off x="14541500" y="1636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3416</xdr:rowOff>
    </xdr:from>
    <xdr:ext cx="534377" cy="259045"/>
    <xdr:sp macro="" textlink="">
      <xdr:nvSpPr>
        <xdr:cNvPr id="688" name="テキスト ボックス 687"/>
        <xdr:cNvSpPr txBox="1"/>
      </xdr:nvSpPr>
      <xdr:spPr>
        <a:xfrm>
          <a:off x="14325111" y="164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71,183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52294</xdr:rowOff>
    </xdr:from>
    <xdr:to>
      <xdr:col>19</xdr:col>
      <xdr:colOff>644525</xdr:colOff>
      <xdr:row>95</xdr:row>
      <xdr:rowOff>113142</xdr:rowOff>
    </xdr:to>
    <xdr:cxnSp macro="">
      <xdr:nvCxnSpPr>
        <xdr:cNvPr id="689" name="直線コネクタ 688"/>
        <xdr:cNvCxnSpPr/>
      </xdr:nvCxnSpPr>
      <xdr:spPr>
        <a:xfrm>
          <a:off x="12814300" y="16340044"/>
          <a:ext cx="889000" cy="60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69332</xdr:rowOff>
    </xdr:from>
    <xdr:to>
      <xdr:col>20</xdr:col>
      <xdr:colOff>9525</xdr:colOff>
      <xdr:row>95</xdr:row>
      <xdr:rowOff>170932</xdr:rowOff>
    </xdr:to>
    <xdr:sp macro="" textlink="">
      <xdr:nvSpPr>
        <xdr:cNvPr id="690" name="フローチャート : 判断 689"/>
        <xdr:cNvSpPr/>
      </xdr:nvSpPr>
      <xdr:spPr>
        <a:xfrm>
          <a:off x="13652500" y="1635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162059</xdr:rowOff>
    </xdr:from>
    <xdr:ext cx="534377" cy="259045"/>
    <xdr:sp macro="" textlink="">
      <xdr:nvSpPr>
        <xdr:cNvPr id="691" name="テキスト ボックス 690"/>
        <xdr:cNvSpPr txBox="1"/>
      </xdr:nvSpPr>
      <xdr:spPr>
        <a:xfrm>
          <a:off x="13436111" y="1644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73,424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56708</xdr:rowOff>
    </xdr:from>
    <xdr:to>
      <xdr:col>18</xdr:col>
      <xdr:colOff>492125</xdr:colOff>
      <xdr:row>95</xdr:row>
      <xdr:rowOff>158308</xdr:rowOff>
    </xdr:to>
    <xdr:sp macro="" textlink="">
      <xdr:nvSpPr>
        <xdr:cNvPr id="692" name="フローチャート : 判断 691"/>
        <xdr:cNvSpPr/>
      </xdr:nvSpPr>
      <xdr:spPr>
        <a:xfrm>
          <a:off x="12763500" y="1634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149435</xdr:rowOff>
    </xdr:from>
    <xdr:ext cx="534377" cy="259045"/>
    <xdr:sp macro="" textlink="">
      <xdr:nvSpPr>
        <xdr:cNvPr id="693" name="テキスト ボックス 692"/>
        <xdr:cNvSpPr txBox="1"/>
      </xdr:nvSpPr>
      <xdr:spPr>
        <a:xfrm>
          <a:off x="12547111" y="16437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75,633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4" name="テキスト ボックス 69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5" name="テキスト ボックス 69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6" name="テキスト ボックス 69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7" name="テキスト ボックス 69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8" name="テキスト ボックス 69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25006</xdr:rowOff>
    </xdr:from>
    <xdr:to>
      <xdr:col>23</xdr:col>
      <xdr:colOff>568325</xdr:colOff>
      <xdr:row>95</xdr:row>
      <xdr:rowOff>126606</xdr:rowOff>
    </xdr:to>
    <xdr:sp macro="" textlink="">
      <xdr:nvSpPr>
        <xdr:cNvPr id="699" name="円/楕円 698"/>
        <xdr:cNvSpPr/>
      </xdr:nvSpPr>
      <xdr:spPr>
        <a:xfrm>
          <a:off x="16268700" y="1631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47883</xdr:rowOff>
    </xdr:from>
    <xdr:ext cx="534377" cy="259045"/>
    <xdr:sp macro="" textlink="">
      <xdr:nvSpPr>
        <xdr:cNvPr id="700" name="公債費該当値テキスト"/>
        <xdr:cNvSpPr txBox="1"/>
      </xdr:nvSpPr>
      <xdr:spPr>
        <a:xfrm>
          <a:off x="16370300" y="161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81,180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43969</xdr:rowOff>
    </xdr:from>
    <xdr:to>
      <xdr:col>22</xdr:col>
      <xdr:colOff>415925</xdr:colOff>
      <xdr:row>95</xdr:row>
      <xdr:rowOff>145569</xdr:rowOff>
    </xdr:to>
    <xdr:sp macro="" textlink="">
      <xdr:nvSpPr>
        <xdr:cNvPr id="701" name="円/楕円 700"/>
        <xdr:cNvSpPr/>
      </xdr:nvSpPr>
      <xdr:spPr>
        <a:xfrm>
          <a:off x="15430500" y="1633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162096</xdr:rowOff>
    </xdr:from>
    <xdr:ext cx="534377" cy="259045"/>
    <xdr:sp macro="" textlink="">
      <xdr:nvSpPr>
        <xdr:cNvPr id="702" name="テキスト ボックス 701"/>
        <xdr:cNvSpPr txBox="1"/>
      </xdr:nvSpPr>
      <xdr:spPr>
        <a:xfrm>
          <a:off x="15214111" y="1610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77,862</a:t>
          </a:r>
          <a:endParaRPr kumimoji="1" lang="ja-JP" altLang="en-US" sz="1000" b="1">
            <a:solidFill>
              <a:srgbClr val="FF0000"/>
            </a:solidFill>
            <a:latin typeface="ＭＳ Ｐゴシック"/>
          </a:endParaRPr>
        </a:p>
      </xdr:txBody>
    </xdr:sp>
    <xdr:clientData/>
  </xdr:oneCellAnchor>
  <xdr:twoCellAnchor>
    <xdr:from>
      <xdr:col>21</xdr:col>
      <xdr:colOff>111125</xdr:colOff>
      <xdr:row>95</xdr:row>
      <xdr:rowOff>59891</xdr:rowOff>
    </xdr:from>
    <xdr:to>
      <xdr:col>21</xdr:col>
      <xdr:colOff>212725</xdr:colOff>
      <xdr:row>95</xdr:row>
      <xdr:rowOff>161491</xdr:rowOff>
    </xdr:to>
    <xdr:sp macro="" textlink="">
      <xdr:nvSpPr>
        <xdr:cNvPr id="703" name="円/楕円 702"/>
        <xdr:cNvSpPr/>
      </xdr:nvSpPr>
      <xdr:spPr>
        <a:xfrm>
          <a:off x="14541500" y="1634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6568</xdr:rowOff>
    </xdr:from>
    <xdr:ext cx="534377" cy="259045"/>
    <xdr:sp macro="" textlink="">
      <xdr:nvSpPr>
        <xdr:cNvPr id="704" name="テキスト ボックス 703"/>
        <xdr:cNvSpPr txBox="1"/>
      </xdr:nvSpPr>
      <xdr:spPr>
        <a:xfrm>
          <a:off x="14325111" y="1612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75,076</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62342</xdr:rowOff>
    </xdr:from>
    <xdr:to>
      <xdr:col>20</xdr:col>
      <xdr:colOff>9525</xdr:colOff>
      <xdr:row>95</xdr:row>
      <xdr:rowOff>163942</xdr:rowOff>
    </xdr:to>
    <xdr:sp macro="" textlink="">
      <xdr:nvSpPr>
        <xdr:cNvPr id="705" name="円/楕円 704"/>
        <xdr:cNvSpPr/>
      </xdr:nvSpPr>
      <xdr:spPr>
        <a:xfrm>
          <a:off x="13652500" y="1635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9019</xdr:rowOff>
    </xdr:from>
    <xdr:ext cx="534377" cy="259045"/>
    <xdr:sp macro="" textlink="">
      <xdr:nvSpPr>
        <xdr:cNvPr id="706" name="テキスト ボックス 705"/>
        <xdr:cNvSpPr txBox="1"/>
      </xdr:nvSpPr>
      <xdr:spPr>
        <a:xfrm>
          <a:off x="13436111" y="1612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74,647</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1494</xdr:rowOff>
    </xdr:from>
    <xdr:to>
      <xdr:col>18</xdr:col>
      <xdr:colOff>492125</xdr:colOff>
      <xdr:row>95</xdr:row>
      <xdr:rowOff>103094</xdr:rowOff>
    </xdr:to>
    <xdr:sp macro="" textlink="">
      <xdr:nvSpPr>
        <xdr:cNvPr id="707" name="円/楕円 706"/>
        <xdr:cNvSpPr/>
      </xdr:nvSpPr>
      <xdr:spPr>
        <a:xfrm>
          <a:off x="12763500" y="1628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119621</xdr:rowOff>
    </xdr:from>
    <xdr:ext cx="534377" cy="259045"/>
    <xdr:sp macro="" textlink="">
      <xdr:nvSpPr>
        <xdr:cNvPr id="708" name="テキスト ボックス 707"/>
        <xdr:cNvSpPr txBox="1"/>
      </xdr:nvSpPr>
      <xdr:spPr>
        <a:xfrm>
          <a:off x="12547111" y="1606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85,294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7/67</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7" name="テキスト ボックス 71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8" name="直線コネクタ 71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19" name="直線コネクタ 718"/>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20" name="テキスト ボックス 719"/>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21" name="直線コネクタ 720"/>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22" name="テキスト ボックス 721"/>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23" name="直線コネクタ 722"/>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24" name="テキスト ボックス 723"/>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25" name="直線コネクタ 724"/>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26" name="テキスト ボックス 725"/>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27" name="直線コネクタ 726"/>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28" name="テキスト ボックス 727"/>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111277</xdr:rowOff>
    </xdr:from>
    <xdr:to>
      <xdr:col>32</xdr:col>
      <xdr:colOff>186689</xdr:colOff>
      <xdr:row>39</xdr:row>
      <xdr:rowOff>44450</xdr:rowOff>
    </xdr:to>
    <xdr:cxnSp macro="">
      <xdr:nvCxnSpPr>
        <xdr:cNvPr id="732" name="直線コネクタ 731"/>
        <xdr:cNvCxnSpPr/>
      </xdr:nvCxnSpPr>
      <xdr:spPr>
        <a:xfrm flipV="1">
          <a:off x="22159595" y="5254777"/>
          <a:ext cx="1269" cy="147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33"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34" name="直線コネクタ 733"/>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57954</xdr:rowOff>
    </xdr:from>
    <xdr:ext cx="534377" cy="259045"/>
    <xdr:sp macro="" textlink="">
      <xdr:nvSpPr>
        <xdr:cNvPr id="735" name="諸支出金最大値テキスト"/>
        <xdr:cNvSpPr txBox="1"/>
      </xdr:nvSpPr>
      <xdr:spPr>
        <a:xfrm>
          <a:off x="22212300" y="5030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19,373</a:t>
          </a:r>
          <a:endParaRPr kumimoji="1" lang="ja-JP" altLang="en-US" sz="1000" b="1">
            <a:latin typeface="ＭＳ Ｐゴシック"/>
          </a:endParaRPr>
        </a:p>
      </xdr:txBody>
    </xdr:sp>
    <xdr:clientData/>
  </xdr:oneCellAnchor>
  <xdr:twoCellAnchor>
    <xdr:from>
      <xdr:col>32</xdr:col>
      <xdr:colOff>98425</xdr:colOff>
      <xdr:row>30</xdr:row>
      <xdr:rowOff>111277</xdr:rowOff>
    </xdr:from>
    <xdr:to>
      <xdr:col>32</xdr:col>
      <xdr:colOff>276225</xdr:colOff>
      <xdr:row>30</xdr:row>
      <xdr:rowOff>111277</xdr:rowOff>
    </xdr:to>
    <xdr:cxnSp macro="">
      <xdr:nvCxnSpPr>
        <xdr:cNvPr id="736" name="直線コネクタ 735"/>
        <xdr:cNvCxnSpPr/>
      </xdr:nvCxnSpPr>
      <xdr:spPr>
        <a:xfrm>
          <a:off x="22072600" y="525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37" name="直線コネクタ 736"/>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128236</xdr:rowOff>
    </xdr:from>
    <xdr:ext cx="378565" cy="259045"/>
    <xdr:sp macro="" textlink="">
      <xdr:nvSpPr>
        <xdr:cNvPr id="738" name="諸支出金平均値テキスト"/>
        <xdr:cNvSpPr txBox="1"/>
      </xdr:nvSpPr>
      <xdr:spPr>
        <a:xfrm>
          <a:off x="22212300" y="64718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784</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105359</xdr:rowOff>
    </xdr:from>
    <xdr:to>
      <xdr:col>32</xdr:col>
      <xdr:colOff>238125</xdr:colOff>
      <xdr:row>39</xdr:row>
      <xdr:rowOff>35509</xdr:rowOff>
    </xdr:to>
    <xdr:sp macro="" textlink="">
      <xdr:nvSpPr>
        <xdr:cNvPr id="739" name="フローチャート : 判断 738"/>
        <xdr:cNvSpPr/>
      </xdr:nvSpPr>
      <xdr:spPr>
        <a:xfrm>
          <a:off x="22110700" y="66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40" name="直線コネクタ 739"/>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89967</xdr:rowOff>
    </xdr:from>
    <xdr:to>
      <xdr:col>31</xdr:col>
      <xdr:colOff>85725</xdr:colOff>
      <xdr:row>39</xdr:row>
      <xdr:rowOff>20117</xdr:rowOff>
    </xdr:to>
    <xdr:sp macro="" textlink="">
      <xdr:nvSpPr>
        <xdr:cNvPr id="741" name="フローチャート : 判断 740"/>
        <xdr:cNvSpPr/>
      </xdr:nvSpPr>
      <xdr:spPr>
        <a:xfrm>
          <a:off x="21272500" y="66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36644</xdr:rowOff>
    </xdr:from>
    <xdr:ext cx="378565" cy="259045"/>
    <xdr:sp macro="" textlink="">
      <xdr:nvSpPr>
        <xdr:cNvPr id="742" name="テキスト ボックス 741"/>
        <xdr:cNvSpPr txBox="1"/>
      </xdr:nvSpPr>
      <xdr:spPr>
        <a:xfrm>
          <a:off x="21134017" y="6380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43" name="直線コネクタ 742"/>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113208</xdr:rowOff>
    </xdr:from>
    <xdr:to>
      <xdr:col>29</xdr:col>
      <xdr:colOff>568325</xdr:colOff>
      <xdr:row>39</xdr:row>
      <xdr:rowOff>43358</xdr:rowOff>
    </xdr:to>
    <xdr:sp macro="" textlink="">
      <xdr:nvSpPr>
        <xdr:cNvPr id="744" name="フローチャート : 判断 743"/>
        <xdr:cNvSpPr/>
      </xdr:nvSpPr>
      <xdr:spPr>
        <a:xfrm>
          <a:off x="20383500" y="662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59885</xdr:rowOff>
    </xdr:from>
    <xdr:ext cx="378565" cy="259045"/>
    <xdr:sp macro="" textlink="">
      <xdr:nvSpPr>
        <xdr:cNvPr id="745" name="テキスト ボックス 744"/>
        <xdr:cNvSpPr txBox="1"/>
      </xdr:nvSpPr>
      <xdr:spPr>
        <a:xfrm>
          <a:off x="20245017" y="6403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46" name="直線コネクタ 745"/>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50953</xdr:rowOff>
    </xdr:from>
    <xdr:to>
      <xdr:col>28</xdr:col>
      <xdr:colOff>365125</xdr:colOff>
      <xdr:row>38</xdr:row>
      <xdr:rowOff>152553</xdr:rowOff>
    </xdr:to>
    <xdr:sp macro="" textlink="">
      <xdr:nvSpPr>
        <xdr:cNvPr id="747" name="フローチャート : 判断 746"/>
        <xdr:cNvSpPr/>
      </xdr:nvSpPr>
      <xdr:spPr>
        <a:xfrm>
          <a:off x="19494500" y="6566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169079</xdr:rowOff>
    </xdr:from>
    <xdr:ext cx="469744" cy="259045"/>
    <xdr:sp macro="" textlink="">
      <xdr:nvSpPr>
        <xdr:cNvPr id="748" name="テキスト ボックス 747"/>
        <xdr:cNvSpPr txBox="1"/>
      </xdr:nvSpPr>
      <xdr:spPr>
        <a:xfrm>
          <a:off x="19310427"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78689</xdr:rowOff>
    </xdr:from>
    <xdr:to>
      <xdr:col>27</xdr:col>
      <xdr:colOff>161925</xdr:colOff>
      <xdr:row>39</xdr:row>
      <xdr:rowOff>8839</xdr:rowOff>
    </xdr:to>
    <xdr:sp macro="" textlink="">
      <xdr:nvSpPr>
        <xdr:cNvPr id="749" name="フローチャート : 判断 748"/>
        <xdr:cNvSpPr/>
      </xdr:nvSpPr>
      <xdr:spPr>
        <a:xfrm>
          <a:off x="18605500" y="659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25366</xdr:rowOff>
    </xdr:from>
    <xdr:ext cx="469744" cy="259045"/>
    <xdr:sp macro="" textlink="">
      <xdr:nvSpPr>
        <xdr:cNvPr id="750" name="テキスト ボックス 749"/>
        <xdr:cNvSpPr txBox="1"/>
      </xdr:nvSpPr>
      <xdr:spPr>
        <a:xfrm>
          <a:off x="18421427" y="636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56" name="円/楕円 755"/>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83786</xdr:rowOff>
    </xdr:from>
    <xdr:ext cx="249299" cy="259045"/>
    <xdr:sp macro="" textlink="">
      <xdr:nvSpPr>
        <xdr:cNvPr id="757" name="諸支出金該当値テキスト"/>
        <xdr:cNvSpPr txBox="1"/>
      </xdr:nvSpPr>
      <xdr:spPr>
        <a:xfrm>
          <a:off x="22212300" y="6598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58" name="円/楕円 75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59" name="テキスト ボックス 758"/>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60" name="円/楕円 75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61" name="テキスト ボックス 760"/>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62" name="円/楕円 761"/>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63" name="テキスト ボックス 762"/>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64" name="円/楕円 763"/>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65" name="テキスト ボックス 764"/>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秋田県平均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8" name="フローチャート :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0" name="フローチャート :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1" name="テキスト ボックス 790"/>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3" name="フローチャート :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4" name="テキスト ボックス 793"/>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6" name="フローチャート :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7" name="テキスト ボックス 796"/>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8" name="フローチャート :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799" name="テキスト ボックス 798"/>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円/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7" name="円/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8" name="テキスト ボックス 807"/>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09" name="円/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0" name="テキスト ボックス 809"/>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1" name="円/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2" name="テキスト ボックス 811"/>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3" name="円/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4" name="テキスト ボックス 813"/>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商工費については住民一人当たり</a:t>
          </a:r>
          <a:r>
            <a:rPr kumimoji="1" lang="en-US" altLang="ja-JP" sz="1300">
              <a:latin typeface="ＭＳ Ｐゴシック"/>
            </a:rPr>
            <a:t>50,884</a:t>
          </a:r>
          <a:r>
            <a:rPr kumimoji="1" lang="ja-JP" altLang="en-US" sz="1300">
              <a:latin typeface="ＭＳ Ｐゴシック"/>
            </a:rPr>
            <a:t>円となっており、昨年度から類似団体平均に比べて急激に高くなっている。観光施設が多くあり、従来から経費は高くなっているが、平成</a:t>
          </a:r>
          <a:r>
            <a:rPr kumimoji="1" lang="en-US" altLang="ja-JP" sz="1300">
              <a:latin typeface="ＭＳ Ｐゴシック"/>
            </a:rPr>
            <a:t>27</a:t>
          </a:r>
          <a:r>
            <a:rPr kumimoji="1" lang="ja-JP" altLang="en-US" sz="1300">
              <a:latin typeface="ＭＳ Ｐゴシック"/>
            </a:rPr>
            <a:t>年度には地方創生先行型交付金を活用した、滞在型観光の充実を図るため寝台特急あけぼの号の購入と関連施設の整備、プレミアム商品券の発行事業等により経費が増大した。また、平成</a:t>
          </a:r>
          <a:r>
            <a:rPr kumimoji="1" lang="en-US" altLang="ja-JP" sz="1300">
              <a:latin typeface="ＭＳ Ｐゴシック"/>
            </a:rPr>
            <a:t>28</a:t>
          </a:r>
          <a:r>
            <a:rPr kumimoji="1" lang="ja-JP" altLang="en-US" sz="1300">
              <a:latin typeface="ＭＳ Ｐゴシック"/>
            </a:rPr>
            <a:t>年度には滞在型観光の充実を図るため、明治百年通りを中心としたにぎわい創出事業により、小坂鉄道レールパークの整備など町中心部の整備を実施したため、昨年度に引き続き高い水準となっている。</a:t>
          </a:r>
          <a:endParaRPr kumimoji="1" lang="en-US" altLang="ja-JP" sz="1300">
            <a:latin typeface="ＭＳ Ｐゴシック"/>
          </a:endParaRPr>
        </a:p>
        <a:p>
          <a:r>
            <a:rPr kumimoji="1" lang="ja-JP" altLang="en-US" sz="1300">
              <a:latin typeface="ＭＳ Ｐゴシック"/>
            </a:rPr>
            <a:t>土木費については、</a:t>
          </a:r>
          <a:r>
            <a:rPr kumimoji="1" lang="ja-JP" altLang="ja-JP" sz="1300">
              <a:solidFill>
                <a:schemeClr val="dk1"/>
              </a:solidFill>
              <a:effectLst/>
              <a:latin typeface="+mn-ea"/>
              <a:ea typeface="+mn-ea"/>
              <a:cs typeface="+mn-cs"/>
            </a:rPr>
            <a:t>住民一人当たり</a:t>
          </a:r>
          <a:r>
            <a:rPr kumimoji="1" lang="en-US" altLang="ja-JP" sz="1300">
              <a:solidFill>
                <a:schemeClr val="dk1"/>
              </a:solidFill>
              <a:effectLst/>
              <a:latin typeface="+mn-ea"/>
              <a:ea typeface="+mn-ea"/>
              <a:cs typeface="+mn-cs"/>
            </a:rPr>
            <a:t>137,055</a:t>
          </a:r>
          <a:r>
            <a:rPr kumimoji="1" lang="ja-JP" altLang="ja-JP" sz="1300">
              <a:solidFill>
                <a:schemeClr val="dk1"/>
              </a:solidFill>
              <a:effectLst/>
              <a:latin typeface="+mn-ea"/>
              <a:ea typeface="+mn-ea"/>
              <a:cs typeface="+mn-cs"/>
            </a:rPr>
            <a:t>円と類似団体平均を大きく上回っている</a:t>
          </a:r>
          <a:r>
            <a:rPr kumimoji="1" lang="ja-JP" altLang="en-US" sz="1300">
              <a:solidFill>
                <a:schemeClr val="dk1"/>
              </a:solidFill>
              <a:effectLst/>
              <a:latin typeface="+mn-ea"/>
              <a:ea typeface="+mn-ea"/>
              <a:cs typeface="+mn-cs"/>
            </a:rPr>
            <a:t>。これは、</a:t>
          </a:r>
          <a:r>
            <a:rPr kumimoji="1" lang="ja-JP" altLang="en-US" sz="1300">
              <a:latin typeface="ＭＳ Ｐゴシック"/>
            </a:rPr>
            <a:t>明治百年通りにぎわい創出事業などの大型事業の実施が主な要因である。併せて除雪に係る経費や下水道事業会計の繰出金が増嵩して費用を押し上げている。</a:t>
          </a:r>
          <a:endParaRPr kumimoji="1" lang="en-US" altLang="ja-JP" sz="1300">
            <a:latin typeface="ＭＳ Ｐゴシック"/>
          </a:endParaRPr>
        </a:p>
        <a:p>
          <a:r>
            <a:rPr kumimoji="1" lang="ja-JP" altLang="en-US" sz="1300">
              <a:latin typeface="ＭＳ Ｐゴシック"/>
            </a:rPr>
            <a:t>公債費については、地方債を財源とした明治百年通りにぎわい創出事業などの大型事業が続いているため、住民一人当たり</a:t>
          </a:r>
          <a:r>
            <a:rPr kumimoji="1" lang="en-US" altLang="ja-JP" sz="1300">
              <a:latin typeface="ＭＳ Ｐゴシック"/>
            </a:rPr>
            <a:t>81,180</a:t>
          </a:r>
          <a:r>
            <a:rPr kumimoji="1" lang="ja-JP" altLang="en-US" sz="1300">
              <a:latin typeface="ＭＳ Ｐゴシック"/>
            </a:rPr>
            <a:t>円と類似団体平均に比べて高くなっている。大型事業が平成</a:t>
          </a:r>
          <a:r>
            <a:rPr kumimoji="1" lang="en-US" altLang="ja-JP" sz="1300">
              <a:latin typeface="ＭＳ Ｐゴシック"/>
            </a:rPr>
            <a:t>29</a:t>
          </a:r>
          <a:r>
            <a:rPr kumimoji="1" lang="ja-JP" altLang="en-US" sz="1300">
              <a:latin typeface="ＭＳ Ｐゴシック"/>
            </a:rPr>
            <a:t>年度で終了となることから、今後は事業の峻別をより厳しくしていき、新規発行の抑制を図り、安定した財政運営を目指す。</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○財政調整基金及び実質単年度収支</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年度は、法人町民税の増加等により、財政調整基金の積立額が大幅増となったが、平成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年度は公債費の増加により、財源調整のため取り崩しが大きくなり前年度と比較して△</a:t>
          </a:r>
          <a:r>
            <a:rPr kumimoji="1" lang="en-US" altLang="ja-JP" sz="900">
              <a:latin typeface="ＭＳ ゴシック" pitchFamily="49" charset="-128"/>
              <a:ea typeface="ＭＳ ゴシック" pitchFamily="49" charset="-128"/>
            </a:rPr>
            <a:t>253</a:t>
          </a:r>
          <a:r>
            <a:rPr kumimoji="1" lang="ja-JP" altLang="en-US" sz="900">
              <a:latin typeface="ＭＳ ゴシック" pitchFamily="49" charset="-128"/>
              <a:ea typeface="ＭＳ ゴシック" pitchFamily="49" charset="-128"/>
            </a:rPr>
            <a:t>百万円の減となった。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財政調整基金への積み立てが</a:t>
          </a:r>
          <a:r>
            <a:rPr kumimoji="1" lang="en-US" altLang="ja-JP" sz="900">
              <a:latin typeface="ＭＳ ゴシック" pitchFamily="49" charset="-128"/>
              <a:ea typeface="ＭＳ ゴシック" pitchFamily="49" charset="-128"/>
            </a:rPr>
            <a:t>144</a:t>
          </a:r>
          <a:r>
            <a:rPr kumimoji="1" lang="ja-JP" altLang="en-US" sz="900">
              <a:latin typeface="ＭＳ ゴシック" pitchFamily="49" charset="-128"/>
              <a:ea typeface="ＭＳ ゴシック" pitchFamily="49" charset="-128"/>
            </a:rPr>
            <a:t>百万円に対し、取り崩しが</a:t>
          </a:r>
          <a:r>
            <a:rPr kumimoji="1" lang="en-US" altLang="ja-JP" sz="900">
              <a:latin typeface="ＭＳ ゴシック" pitchFamily="49" charset="-128"/>
              <a:ea typeface="ＭＳ ゴシック" pitchFamily="49" charset="-128"/>
            </a:rPr>
            <a:t>397</a:t>
          </a:r>
          <a:r>
            <a:rPr kumimoji="1" lang="ja-JP" altLang="en-US" sz="900">
              <a:latin typeface="ＭＳ ゴシック" pitchFamily="49" charset="-128"/>
              <a:ea typeface="ＭＳ ゴシック" pitchFamily="49" charset="-128"/>
            </a:rPr>
            <a:t>百万円となり、実質単年度収支が大幅に悪化した。</a:t>
          </a:r>
          <a:endParaRPr kumimoji="1" lang="en-US" altLang="ja-JP" sz="900">
            <a:latin typeface="ＭＳ ゴシック" pitchFamily="49" charset="-128"/>
            <a:ea typeface="ＭＳ ゴシック" pitchFamily="49" charset="-128"/>
          </a:endParaRPr>
        </a:p>
        <a:p>
          <a:r>
            <a:rPr kumimoji="1" lang="ja-JP" altLang="en-US" sz="900">
              <a:latin typeface="ＭＳ ゴシック" pitchFamily="49" charset="-128"/>
              <a:ea typeface="ＭＳ ゴシック" pitchFamily="49" charset="-128"/>
            </a:rPr>
            <a:t>○実質収支</a:t>
          </a:r>
          <a:endParaRPr kumimoji="1" lang="en-US" altLang="ja-JP" sz="9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a:latin typeface="ＭＳ ゴシック" pitchFamily="49" charset="-128"/>
              <a:ea typeface="ＭＳ ゴシック" pitchFamily="49" charset="-128"/>
            </a:rPr>
            <a:t>平成</a:t>
          </a:r>
          <a:r>
            <a:rPr kumimoji="1" lang="en-US" altLang="ja-JP" sz="900">
              <a:latin typeface="ＭＳ ゴシック" pitchFamily="49" charset="-128"/>
              <a:ea typeface="ＭＳ ゴシック" pitchFamily="49" charset="-128"/>
            </a:rPr>
            <a:t>27</a:t>
          </a:r>
          <a:r>
            <a:rPr kumimoji="1" lang="ja-JP" altLang="en-US" sz="900">
              <a:latin typeface="ＭＳ ゴシック" pitchFamily="49" charset="-128"/>
              <a:ea typeface="ＭＳ ゴシック" pitchFamily="49" charset="-128"/>
            </a:rPr>
            <a:t>年度までほぼ横ばいで推移していたが、観光関連施設整備事業の増加により悪化した。２％～６％の範囲での財政運営が望ましいと考えている。</a:t>
          </a:r>
          <a:endParaRPr kumimoji="1" lang="en-US" altLang="ja-JP" sz="9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mn-lt"/>
              <a:ea typeface="+mn-ea"/>
              <a:cs typeface="+mn-cs"/>
            </a:rPr>
            <a:t>明治百年通りにぎわい創出事業などの大型事業が平成</a:t>
          </a:r>
          <a:r>
            <a:rPr kumimoji="1" lang="en-US" altLang="ja-JP" sz="900">
              <a:solidFill>
                <a:schemeClr val="dk1"/>
              </a:solidFill>
              <a:effectLst/>
              <a:latin typeface="+mn-lt"/>
              <a:ea typeface="+mn-ea"/>
              <a:cs typeface="+mn-cs"/>
            </a:rPr>
            <a:t>29</a:t>
          </a:r>
          <a:r>
            <a:rPr kumimoji="1" lang="ja-JP" altLang="ja-JP" sz="900">
              <a:solidFill>
                <a:schemeClr val="dk1"/>
              </a:solidFill>
              <a:effectLst/>
              <a:latin typeface="+mn-lt"/>
              <a:ea typeface="+mn-ea"/>
              <a:cs typeface="+mn-cs"/>
            </a:rPr>
            <a:t>年度で終了となるため、今後は緊急かつ必要な事業を峻別し、経費の削減を図り、財政調整基金の積み増しを図り、安定的な財政運営を図る。</a:t>
          </a:r>
          <a:endParaRPr lang="ja-JP" altLang="ja-JP" sz="900">
            <a:effectLst/>
          </a:endParaRPr>
        </a:p>
        <a:p>
          <a:endParaRPr kumimoji="1" lang="ja-JP" altLang="en-US" sz="9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秋田県小坂町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年度以降は、すべての会計で赤字が生じていない。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水道事業会計については、高料金対策に要する経費分として、</a:t>
          </a:r>
          <a:r>
            <a:rPr kumimoji="1" lang="en-US" altLang="ja-JP" sz="1400">
              <a:latin typeface="ＭＳ ゴシック" pitchFamily="49" charset="-128"/>
              <a:ea typeface="ＭＳ ゴシック" pitchFamily="49" charset="-128"/>
            </a:rPr>
            <a:t>106</a:t>
          </a:r>
          <a:r>
            <a:rPr kumimoji="1" lang="ja-JP" altLang="en-US" sz="1400">
              <a:latin typeface="ＭＳ ゴシック" pitchFamily="49" charset="-128"/>
              <a:ea typeface="ＭＳ ゴシック" pitchFamily="49" charset="-128"/>
            </a:rPr>
            <a:t>百万円を一般会計から繰り入れたことにより黒字となっている。人口減少による給水収益の減や砂子沢ダム浄水場建設による減価償却費の増により、一般会計からの繰り入れがないと高水準の料金設定をせざるを得ない状況であるが、定期的な料金体系の見直しと、費用の削減を実施し安定的な経営を図っていく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一般会計については、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％台で推移してきたが、平成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年度においては、例年以上に不用額を整理し、財政調整基金への積立金としたため、実質収支額が少なくなったことが黒字縮小の要因に挙げられる。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国民健康保険特別会計については、運営の安定化及び平成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年度からの国民健康保険広域化に向けて、保険税率の改正を行ったことにより収入が増となったことが黒字拡大の要因である。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○今後の対応</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各会計において、引き続き</a:t>
          </a:r>
          <a:r>
            <a:rPr kumimoji="1" lang="ja-JP" altLang="ja-JP" sz="1400">
              <a:solidFill>
                <a:schemeClr val="dk1"/>
              </a:solidFill>
              <a:effectLst/>
              <a:latin typeface="+mn-lt"/>
              <a:ea typeface="+mn-ea"/>
              <a:cs typeface="+mn-cs"/>
            </a:rPr>
            <a:t>緊急かつ必要な事業を峻別し、経費の削減を図り</a:t>
          </a:r>
          <a:r>
            <a:rPr kumimoji="1" lang="ja-JP" altLang="en-US" sz="1400">
              <a:solidFill>
                <a:schemeClr val="dk1"/>
              </a:solidFill>
              <a:effectLst/>
              <a:latin typeface="+mn-lt"/>
              <a:ea typeface="+mn-ea"/>
              <a:cs typeface="+mn-cs"/>
            </a:rPr>
            <a:t>、</a:t>
          </a:r>
          <a:r>
            <a:rPr kumimoji="1" lang="ja-JP" altLang="en-US" sz="1400">
              <a:latin typeface="ＭＳ ゴシック" pitchFamily="49" charset="-128"/>
              <a:ea typeface="ＭＳ ゴシック" pitchFamily="49" charset="-128"/>
            </a:rPr>
            <a:t>適正な財政運営、企業経営を行っていく。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90" zoomScaleNormal="9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4586173</v>
      </c>
      <c r="BO4" s="381"/>
      <c r="BP4" s="381"/>
      <c r="BQ4" s="381"/>
      <c r="BR4" s="381"/>
      <c r="BS4" s="381"/>
      <c r="BT4" s="381"/>
      <c r="BU4" s="382"/>
      <c r="BV4" s="380">
        <v>4886196</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3.9</v>
      </c>
      <c r="CU4" s="387"/>
      <c r="CV4" s="387"/>
      <c r="CW4" s="387"/>
      <c r="CX4" s="387"/>
      <c r="CY4" s="387"/>
      <c r="CZ4" s="387"/>
      <c r="DA4" s="388"/>
      <c r="DB4" s="386">
        <v>5.8</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4453507</v>
      </c>
      <c r="BO5" s="418"/>
      <c r="BP5" s="418"/>
      <c r="BQ5" s="418"/>
      <c r="BR5" s="418"/>
      <c r="BS5" s="418"/>
      <c r="BT5" s="418"/>
      <c r="BU5" s="419"/>
      <c r="BV5" s="417">
        <v>4723175</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99.9</v>
      </c>
      <c r="CU5" s="415"/>
      <c r="CV5" s="415"/>
      <c r="CW5" s="415"/>
      <c r="CX5" s="415"/>
      <c r="CY5" s="415"/>
      <c r="CZ5" s="415"/>
      <c r="DA5" s="416"/>
      <c r="DB5" s="414">
        <v>82.3</v>
      </c>
      <c r="DC5" s="415"/>
      <c r="DD5" s="415"/>
      <c r="DE5" s="415"/>
      <c r="DF5" s="415"/>
      <c r="DG5" s="415"/>
      <c r="DH5" s="415"/>
      <c r="DI5" s="416"/>
      <c r="DJ5" s="139"/>
      <c r="DK5" s="139"/>
      <c r="DL5" s="139"/>
      <c r="DM5" s="139"/>
      <c r="DN5" s="139"/>
      <c r="DO5" s="139"/>
    </row>
    <row r="6" spans="1:119" ht="18.75" customHeight="1" x14ac:dyDescent="0.15">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132666</v>
      </c>
      <c r="BO6" s="418"/>
      <c r="BP6" s="418"/>
      <c r="BQ6" s="418"/>
      <c r="BR6" s="418"/>
      <c r="BS6" s="418"/>
      <c r="BT6" s="418"/>
      <c r="BU6" s="419"/>
      <c r="BV6" s="417">
        <v>163021</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104.1</v>
      </c>
      <c r="CU6" s="455"/>
      <c r="CV6" s="455"/>
      <c r="CW6" s="455"/>
      <c r="CX6" s="455"/>
      <c r="CY6" s="455"/>
      <c r="CZ6" s="455"/>
      <c r="DA6" s="456"/>
      <c r="DB6" s="454">
        <v>86.6</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27343</v>
      </c>
      <c r="BO7" s="418"/>
      <c r="BP7" s="418"/>
      <c r="BQ7" s="418"/>
      <c r="BR7" s="418"/>
      <c r="BS7" s="418"/>
      <c r="BT7" s="418"/>
      <c r="BU7" s="419"/>
      <c r="BV7" s="417">
        <v>7579</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2681486</v>
      </c>
      <c r="CU7" s="418"/>
      <c r="CV7" s="418"/>
      <c r="CW7" s="418"/>
      <c r="CX7" s="418"/>
      <c r="CY7" s="418"/>
      <c r="CZ7" s="418"/>
      <c r="DA7" s="419"/>
      <c r="DB7" s="417">
        <v>2682286</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105323</v>
      </c>
      <c r="BO8" s="418"/>
      <c r="BP8" s="418"/>
      <c r="BQ8" s="418"/>
      <c r="BR8" s="418"/>
      <c r="BS8" s="418"/>
      <c r="BT8" s="418"/>
      <c r="BU8" s="419"/>
      <c r="BV8" s="417">
        <v>155442</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0.3</v>
      </c>
      <c r="CU8" s="458"/>
      <c r="CV8" s="458"/>
      <c r="CW8" s="458"/>
      <c r="CX8" s="458"/>
      <c r="CY8" s="458"/>
      <c r="CZ8" s="458"/>
      <c r="DA8" s="459"/>
      <c r="DB8" s="457">
        <v>0.28000000000000003</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5339</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-50119</v>
      </c>
      <c r="BO9" s="418"/>
      <c r="BP9" s="418"/>
      <c r="BQ9" s="418"/>
      <c r="BR9" s="418"/>
      <c r="BS9" s="418"/>
      <c r="BT9" s="418"/>
      <c r="BU9" s="419"/>
      <c r="BV9" s="417">
        <v>4040</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12.4</v>
      </c>
      <c r="CU9" s="415"/>
      <c r="CV9" s="415"/>
      <c r="CW9" s="415"/>
      <c r="CX9" s="415"/>
      <c r="CY9" s="415"/>
      <c r="CZ9" s="415"/>
      <c r="DA9" s="416"/>
      <c r="DB9" s="414">
        <v>10.8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103</v>
      </c>
      <c r="M10" s="447"/>
      <c r="N10" s="447"/>
      <c r="O10" s="447"/>
      <c r="P10" s="447"/>
      <c r="Q10" s="448"/>
      <c r="R10" s="468">
        <v>6054</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144301</v>
      </c>
      <c r="BO10" s="418"/>
      <c r="BP10" s="418"/>
      <c r="BQ10" s="418"/>
      <c r="BR10" s="418"/>
      <c r="BS10" s="418"/>
      <c r="BT10" s="418"/>
      <c r="BU10" s="419"/>
      <c r="BV10" s="417">
        <v>601015</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5366</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396963</v>
      </c>
      <c r="BO12" s="418"/>
      <c r="BP12" s="418"/>
      <c r="BQ12" s="418"/>
      <c r="BR12" s="418"/>
      <c r="BS12" s="418"/>
      <c r="BT12" s="418"/>
      <c r="BU12" s="419"/>
      <c r="BV12" s="417">
        <v>264000</v>
      </c>
      <c r="BW12" s="418"/>
      <c r="BX12" s="418"/>
      <c r="BY12" s="418"/>
      <c r="BZ12" s="418"/>
      <c r="CA12" s="418"/>
      <c r="CB12" s="418"/>
      <c r="CC12" s="419"/>
      <c r="CD12" s="420" t="s">
        <v>122</v>
      </c>
      <c r="CE12" s="421"/>
      <c r="CF12" s="421"/>
      <c r="CG12" s="421"/>
      <c r="CH12" s="421"/>
      <c r="CI12" s="421"/>
      <c r="CJ12" s="421"/>
      <c r="CK12" s="421"/>
      <c r="CL12" s="421"/>
      <c r="CM12" s="421"/>
      <c r="CN12" s="421"/>
      <c r="CO12" s="421"/>
      <c r="CP12" s="421"/>
      <c r="CQ12" s="421"/>
      <c r="CR12" s="421"/>
      <c r="CS12" s="422"/>
      <c r="CT12" s="457" t="s">
        <v>123</v>
      </c>
      <c r="CU12" s="458"/>
      <c r="CV12" s="458"/>
      <c r="CW12" s="458"/>
      <c r="CX12" s="458"/>
      <c r="CY12" s="458"/>
      <c r="CZ12" s="458"/>
      <c r="DA12" s="459"/>
      <c r="DB12" s="457" t="s">
        <v>123</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5355</v>
      </c>
      <c r="S13" s="499"/>
      <c r="T13" s="499"/>
      <c r="U13" s="499"/>
      <c r="V13" s="500"/>
      <c r="W13" s="433" t="s">
        <v>125</v>
      </c>
      <c r="X13" s="434"/>
      <c r="Y13" s="434"/>
      <c r="Z13" s="434"/>
      <c r="AA13" s="434"/>
      <c r="AB13" s="424"/>
      <c r="AC13" s="468">
        <v>200</v>
      </c>
      <c r="AD13" s="469"/>
      <c r="AE13" s="469"/>
      <c r="AF13" s="469"/>
      <c r="AG13" s="508"/>
      <c r="AH13" s="468">
        <v>217</v>
      </c>
      <c r="AI13" s="469"/>
      <c r="AJ13" s="469"/>
      <c r="AK13" s="469"/>
      <c r="AL13" s="470"/>
      <c r="AM13" s="446" t="s">
        <v>126</v>
      </c>
      <c r="AN13" s="447"/>
      <c r="AO13" s="447"/>
      <c r="AP13" s="447"/>
      <c r="AQ13" s="447"/>
      <c r="AR13" s="447"/>
      <c r="AS13" s="447"/>
      <c r="AT13" s="448"/>
      <c r="AU13" s="449" t="s">
        <v>120</v>
      </c>
      <c r="AV13" s="450"/>
      <c r="AW13" s="450"/>
      <c r="AX13" s="450"/>
      <c r="AY13" s="451" t="s">
        <v>127</v>
      </c>
      <c r="AZ13" s="452"/>
      <c r="BA13" s="452"/>
      <c r="BB13" s="452"/>
      <c r="BC13" s="452"/>
      <c r="BD13" s="452"/>
      <c r="BE13" s="452"/>
      <c r="BF13" s="452"/>
      <c r="BG13" s="452"/>
      <c r="BH13" s="452"/>
      <c r="BI13" s="452"/>
      <c r="BJ13" s="452"/>
      <c r="BK13" s="452"/>
      <c r="BL13" s="452"/>
      <c r="BM13" s="453"/>
      <c r="BN13" s="417">
        <v>-302781</v>
      </c>
      <c r="BO13" s="418"/>
      <c r="BP13" s="418"/>
      <c r="BQ13" s="418"/>
      <c r="BR13" s="418"/>
      <c r="BS13" s="418"/>
      <c r="BT13" s="418"/>
      <c r="BU13" s="419"/>
      <c r="BV13" s="417">
        <v>341055</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13.3</v>
      </c>
      <c r="CU13" s="415"/>
      <c r="CV13" s="415"/>
      <c r="CW13" s="415"/>
      <c r="CX13" s="415"/>
      <c r="CY13" s="415"/>
      <c r="CZ13" s="415"/>
      <c r="DA13" s="416"/>
      <c r="DB13" s="414">
        <v>13.2</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129</v>
      </c>
      <c r="M14" s="496"/>
      <c r="N14" s="496"/>
      <c r="O14" s="496"/>
      <c r="P14" s="496"/>
      <c r="Q14" s="497"/>
      <c r="R14" s="498">
        <v>5489</v>
      </c>
      <c r="S14" s="499"/>
      <c r="T14" s="499"/>
      <c r="U14" s="499"/>
      <c r="V14" s="500"/>
      <c r="W14" s="407"/>
      <c r="X14" s="408"/>
      <c r="Y14" s="408"/>
      <c r="Z14" s="408"/>
      <c r="AA14" s="408"/>
      <c r="AB14" s="397"/>
      <c r="AC14" s="501">
        <v>8.4</v>
      </c>
      <c r="AD14" s="502"/>
      <c r="AE14" s="502"/>
      <c r="AF14" s="502"/>
      <c r="AG14" s="503"/>
      <c r="AH14" s="501">
        <v>8.3000000000000007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v>123.7</v>
      </c>
      <c r="CU14" s="513"/>
      <c r="CV14" s="513"/>
      <c r="CW14" s="513"/>
      <c r="CX14" s="513"/>
      <c r="CY14" s="513"/>
      <c r="CZ14" s="513"/>
      <c r="DA14" s="514"/>
      <c r="DB14" s="512">
        <v>125.7</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5479</v>
      </c>
      <c r="S15" s="499"/>
      <c r="T15" s="499"/>
      <c r="U15" s="499"/>
      <c r="V15" s="500"/>
      <c r="W15" s="433" t="s">
        <v>131</v>
      </c>
      <c r="X15" s="434"/>
      <c r="Y15" s="434"/>
      <c r="Z15" s="434"/>
      <c r="AA15" s="434"/>
      <c r="AB15" s="424"/>
      <c r="AC15" s="468">
        <v>713</v>
      </c>
      <c r="AD15" s="469"/>
      <c r="AE15" s="469"/>
      <c r="AF15" s="469"/>
      <c r="AG15" s="508"/>
      <c r="AH15" s="468">
        <v>864</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848254</v>
      </c>
      <c r="BO15" s="381"/>
      <c r="BP15" s="381"/>
      <c r="BQ15" s="381"/>
      <c r="BR15" s="381"/>
      <c r="BS15" s="381"/>
      <c r="BT15" s="381"/>
      <c r="BU15" s="382"/>
      <c r="BV15" s="380">
        <v>614266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29.8</v>
      </c>
      <c r="AD16" s="502"/>
      <c r="AE16" s="502"/>
      <c r="AF16" s="502"/>
      <c r="AG16" s="503"/>
      <c r="AH16" s="501">
        <v>33.1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2344255</v>
      </c>
      <c r="BO16" s="418"/>
      <c r="BP16" s="418"/>
      <c r="BQ16" s="418"/>
      <c r="BR16" s="418"/>
      <c r="BS16" s="418"/>
      <c r="BT16" s="418"/>
      <c r="BU16" s="419"/>
      <c r="BV16" s="417">
        <v>2361738</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1482</v>
      </c>
      <c r="AD17" s="469"/>
      <c r="AE17" s="469"/>
      <c r="AF17" s="469"/>
      <c r="AG17" s="508"/>
      <c r="AH17" s="468">
        <v>1533</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1088219</v>
      </c>
      <c r="BO17" s="418"/>
      <c r="BP17" s="418"/>
      <c r="BQ17" s="418"/>
      <c r="BR17" s="418"/>
      <c r="BS17" s="418"/>
      <c r="BT17" s="418"/>
      <c r="BU17" s="419"/>
      <c r="BV17" s="417">
        <v>776780</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201.7</v>
      </c>
      <c r="M18" s="530"/>
      <c r="N18" s="530"/>
      <c r="O18" s="530"/>
      <c r="P18" s="530"/>
      <c r="Q18" s="530"/>
      <c r="R18" s="531"/>
      <c r="S18" s="531"/>
      <c r="T18" s="531"/>
      <c r="U18" s="531"/>
      <c r="V18" s="532"/>
      <c r="W18" s="435"/>
      <c r="X18" s="436"/>
      <c r="Y18" s="436"/>
      <c r="Z18" s="436"/>
      <c r="AA18" s="436"/>
      <c r="AB18" s="427"/>
      <c r="AC18" s="533">
        <v>61.9</v>
      </c>
      <c r="AD18" s="534"/>
      <c r="AE18" s="534"/>
      <c r="AF18" s="534"/>
      <c r="AG18" s="535"/>
      <c r="AH18" s="533">
        <v>58.6</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2440688</v>
      </c>
      <c r="BO18" s="418"/>
      <c r="BP18" s="418"/>
      <c r="BQ18" s="418"/>
      <c r="BR18" s="418"/>
      <c r="BS18" s="418"/>
      <c r="BT18" s="418"/>
      <c r="BU18" s="419"/>
      <c r="BV18" s="417">
        <v>2423947</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26</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3407957</v>
      </c>
      <c r="BO19" s="418"/>
      <c r="BP19" s="418"/>
      <c r="BQ19" s="418"/>
      <c r="BR19" s="418"/>
      <c r="BS19" s="418"/>
      <c r="BT19" s="418"/>
      <c r="BU19" s="419"/>
      <c r="BV19" s="417">
        <v>3823320</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2168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5074335</v>
      </c>
      <c r="BO23" s="418"/>
      <c r="BP23" s="418"/>
      <c r="BQ23" s="418"/>
      <c r="BR23" s="418"/>
      <c r="BS23" s="418"/>
      <c r="BT23" s="418"/>
      <c r="BU23" s="419"/>
      <c r="BV23" s="417">
        <v>5132779</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6280</v>
      </c>
      <c r="R24" s="469"/>
      <c r="S24" s="469"/>
      <c r="T24" s="469"/>
      <c r="U24" s="469"/>
      <c r="V24" s="508"/>
      <c r="W24" s="563"/>
      <c r="X24" s="551"/>
      <c r="Y24" s="552"/>
      <c r="Z24" s="467" t="s">
        <v>155</v>
      </c>
      <c r="AA24" s="447"/>
      <c r="AB24" s="447"/>
      <c r="AC24" s="447"/>
      <c r="AD24" s="447"/>
      <c r="AE24" s="447"/>
      <c r="AF24" s="447"/>
      <c r="AG24" s="448"/>
      <c r="AH24" s="468">
        <v>70</v>
      </c>
      <c r="AI24" s="469"/>
      <c r="AJ24" s="469"/>
      <c r="AK24" s="469"/>
      <c r="AL24" s="508"/>
      <c r="AM24" s="468">
        <v>220500</v>
      </c>
      <c r="AN24" s="469"/>
      <c r="AO24" s="469"/>
      <c r="AP24" s="469"/>
      <c r="AQ24" s="469"/>
      <c r="AR24" s="508"/>
      <c r="AS24" s="468">
        <v>3150</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3925751</v>
      </c>
      <c r="BO24" s="418"/>
      <c r="BP24" s="418"/>
      <c r="BQ24" s="418"/>
      <c r="BR24" s="418"/>
      <c r="BS24" s="418"/>
      <c r="BT24" s="418"/>
      <c r="BU24" s="419"/>
      <c r="BV24" s="417">
        <v>3866533</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5346</v>
      </c>
      <c r="R25" s="469"/>
      <c r="S25" s="469"/>
      <c r="T25" s="469"/>
      <c r="U25" s="469"/>
      <c r="V25" s="508"/>
      <c r="W25" s="563"/>
      <c r="X25" s="551"/>
      <c r="Y25" s="552"/>
      <c r="Z25" s="467" t="s">
        <v>158</v>
      </c>
      <c r="AA25" s="447"/>
      <c r="AB25" s="447"/>
      <c r="AC25" s="447"/>
      <c r="AD25" s="447"/>
      <c r="AE25" s="447"/>
      <c r="AF25" s="447"/>
      <c r="AG25" s="448"/>
      <c r="AH25" s="468" t="s">
        <v>123</v>
      </c>
      <c r="AI25" s="469"/>
      <c r="AJ25" s="469"/>
      <c r="AK25" s="469"/>
      <c r="AL25" s="508"/>
      <c r="AM25" s="468" t="s">
        <v>123</v>
      </c>
      <c r="AN25" s="469"/>
      <c r="AO25" s="469"/>
      <c r="AP25" s="469"/>
      <c r="AQ25" s="469"/>
      <c r="AR25" s="508"/>
      <c r="AS25" s="468" t="s">
        <v>123</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103702</v>
      </c>
      <c r="BO25" s="381"/>
      <c r="BP25" s="381"/>
      <c r="BQ25" s="381"/>
      <c r="BR25" s="381"/>
      <c r="BS25" s="381"/>
      <c r="BT25" s="381"/>
      <c r="BU25" s="382"/>
      <c r="BV25" s="380">
        <v>164320</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5110</v>
      </c>
      <c r="R26" s="469"/>
      <c r="S26" s="469"/>
      <c r="T26" s="469"/>
      <c r="U26" s="469"/>
      <c r="V26" s="508"/>
      <c r="W26" s="563"/>
      <c r="X26" s="551"/>
      <c r="Y26" s="552"/>
      <c r="Z26" s="467" t="s">
        <v>161</v>
      </c>
      <c r="AA26" s="573"/>
      <c r="AB26" s="573"/>
      <c r="AC26" s="573"/>
      <c r="AD26" s="573"/>
      <c r="AE26" s="573"/>
      <c r="AF26" s="573"/>
      <c r="AG26" s="574"/>
      <c r="AH26" s="468">
        <v>3</v>
      </c>
      <c r="AI26" s="469"/>
      <c r="AJ26" s="469"/>
      <c r="AK26" s="469"/>
      <c r="AL26" s="508"/>
      <c r="AM26" s="468">
        <v>8925</v>
      </c>
      <c r="AN26" s="469"/>
      <c r="AO26" s="469"/>
      <c r="AP26" s="469"/>
      <c r="AQ26" s="469"/>
      <c r="AR26" s="508"/>
      <c r="AS26" s="468">
        <v>2975</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123</v>
      </c>
      <c r="BO26" s="418"/>
      <c r="BP26" s="418"/>
      <c r="BQ26" s="418"/>
      <c r="BR26" s="418"/>
      <c r="BS26" s="418"/>
      <c r="BT26" s="418"/>
      <c r="BU26" s="419"/>
      <c r="BV26" s="417" t="s">
        <v>123</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2530</v>
      </c>
      <c r="R27" s="469"/>
      <c r="S27" s="469"/>
      <c r="T27" s="469"/>
      <c r="U27" s="469"/>
      <c r="V27" s="508"/>
      <c r="W27" s="563"/>
      <c r="X27" s="551"/>
      <c r="Y27" s="552"/>
      <c r="Z27" s="467" t="s">
        <v>164</v>
      </c>
      <c r="AA27" s="447"/>
      <c r="AB27" s="447"/>
      <c r="AC27" s="447"/>
      <c r="AD27" s="447"/>
      <c r="AE27" s="447"/>
      <c r="AF27" s="447"/>
      <c r="AG27" s="448"/>
      <c r="AH27" s="468">
        <v>2</v>
      </c>
      <c r="AI27" s="469"/>
      <c r="AJ27" s="469"/>
      <c r="AK27" s="469"/>
      <c r="AL27" s="508"/>
      <c r="AM27" s="468" t="s">
        <v>165</v>
      </c>
      <c r="AN27" s="469"/>
      <c r="AO27" s="469"/>
      <c r="AP27" s="469"/>
      <c r="AQ27" s="469"/>
      <c r="AR27" s="508"/>
      <c r="AS27" s="468" t="s">
        <v>165</v>
      </c>
      <c r="AT27" s="469"/>
      <c r="AU27" s="469"/>
      <c r="AV27" s="469"/>
      <c r="AW27" s="469"/>
      <c r="AX27" s="470"/>
      <c r="AY27" s="509" t="s">
        <v>166</v>
      </c>
      <c r="AZ27" s="510"/>
      <c r="BA27" s="510"/>
      <c r="BB27" s="510"/>
      <c r="BC27" s="510"/>
      <c r="BD27" s="510"/>
      <c r="BE27" s="510"/>
      <c r="BF27" s="510"/>
      <c r="BG27" s="510"/>
      <c r="BH27" s="510"/>
      <c r="BI27" s="510"/>
      <c r="BJ27" s="510"/>
      <c r="BK27" s="510"/>
      <c r="BL27" s="510"/>
      <c r="BM27" s="511"/>
      <c r="BN27" s="586" t="s">
        <v>123</v>
      </c>
      <c r="BO27" s="587"/>
      <c r="BP27" s="587"/>
      <c r="BQ27" s="587"/>
      <c r="BR27" s="587"/>
      <c r="BS27" s="587"/>
      <c r="BT27" s="587"/>
      <c r="BU27" s="588"/>
      <c r="BV27" s="586" t="s">
        <v>123</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167</v>
      </c>
      <c r="F28" s="447"/>
      <c r="G28" s="447"/>
      <c r="H28" s="447"/>
      <c r="I28" s="447"/>
      <c r="J28" s="447"/>
      <c r="K28" s="448"/>
      <c r="L28" s="468">
        <v>1</v>
      </c>
      <c r="M28" s="469"/>
      <c r="N28" s="469"/>
      <c r="O28" s="469"/>
      <c r="P28" s="508"/>
      <c r="Q28" s="468">
        <v>2290</v>
      </c>
      <c r="R28" s="469"/>
      <c r="S28" s="469"/>
      <c r="T28" s="469"/>
      <c r="U28" s="469"/>
      <c r="V28" s="508"/>
      <c r="W28" s="563"/>
      <c r="X28" s="551"/>
      <c r="Y28" s="552"/>
      <c r="Z28" s="467" t="s">
        <v>168</v>
      </c>
      <c r="AA28" s="447"/>
      <c r="AB28" s="447"/>
      <c r="AC28" s="447"/>
      <c r="AD28" s="447"/>
      <c r="AE28" s="447"/>
      <c r="AF28" s="447"/>
      <c r="AG28" s="448"/>
      <c r="AH28" s="468" t="s">
        <v>123</v>
      </c>
      <c r="AI28" s="469"/>
      <c r="AJ28" s="469"/>
      <c r="AK28" s="469"/>
      <c r="AL28" s="508"/>
      <c r="AM28" s="468" t="s">
        <v>123</v>
      </c>
      <c r="AN28" s="469"/>
      <c r="AO28" s="469"/>
      <c r="AP28" s="469"/>
      <c r="AQ28" s="469"/>
      <c r="AR28" s="508"/>
      <c r="AS28" s="468" t="s">
        <v>123</v>
      </c>
      <c r="AT28" s="469"/>
      <c r="AU28" s="469"/>
      <c r="AV28" s="469"/>
      <c r="AW28" s="469"/>
      <c r="AX28" s="470"/>
      <c r="AY28" s="589" t="s">
        <v>169</v>
      </c>
      <c r="AZ28" s="590"/>
      <c r="BA28" s="590"/>
      <c r="BB28" s="591"/>
      <c r="BC28" s="377" t="s">
        <v>170</v>
      </c>
      <c r="BD28" s="378"/>
      <c r="BE28" s="378"/>
      <c r="BF28" s="378"/>
      <c r="BG28" s="378"/>
      <c r="BH28" s="378"/>
      <c r="BI28" s="378"/>
      <c r="BJ28" s="378"/>
      <c r="BK28" s="378"/>
      <c r="BL28" s="378"/>
      <c r="BM28" s="379"/>
      <c r="BN28" s="380">
        <v>968724</v>
      </c>
      <c r="BO28" s="381"/>
      <c r="BP28" s="381"/>
      <c r="BQ28" s="381"/>
      <c r="BR28" s="381"/>
      <c r="BS28" s="381"/>
      <c r="BT28" s="381"/>
      <c r="BU28" s="382"/>
      <c r="BV28" s="380">
        <v>1221386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171</v>
      </c>
      <c r="F29" s="447"/>
      <c r="G29" s="447"/>
      <c r="H29" s="447"/>
      <c r="I29" s="447"/>
      <c r="J29" s="447"/>
      <c r="K29" s="448"/>
      <c r="L29" s="468">
        <v>10</v>
      </c>
      <c r="M29" s="469"/>
      <c r="N29" s="469"/>
      <c r="O29" s="469"/>
      <c r="P29" s="508"/>
      <c r="Q29" s="468">
        <v>2220</v>
      </c>
      <c r="R29" s="469"/>
      <c r="S29" s="469"/>
      <c r="T29" s="469"/>
      <c r="U29" s="469"/>
      <c r="V29" s="508"/>
      <c r="W29" s="564"/>
      <c r="X29" s="565"/>
      <c r="Y29" s="566"/>
      <c r="Z29" s="467" t="s">
        <v>172</v>
      </c>
      <c r="AA29" s="447"/>
      <c r="AB29" s="447"/>
      <c r="AC29" s="447"/>
      <c r="AD29" s="447"/>
      <c r="AE29" s="447"/>
      <c r="AF29" s="447"/>
      <c r="AG29" s="448"/>
      <c r="AH29" s="468">
        <v>72</v>
      </c>
      <c r="AI29" s="469"/>
      <c r="AJ29" s="469"/>
      <c r="AK29" s="469"/>
      <c r="AL29" s="508"/>
      <c r="AM29" s="468">
        <v>227084</v>
      </c>
      <c r="AN29" s="469"/>
      <c r="AO29" s="469"/>
      <c r="AP29" s="469"/>
      <c r="AQ29" s="469"/>
      <c r="AR29" s="508"/>
      <c r="AS29" s="468">
        <v>3154</v>
      </c>
      <c r="AT29" s="469"/>
      <c r="AU29" s="469"/>
      <c r="AV29" s="469"/>
      <c r="AW29" s="469"/>
      <c r="AX29" s="470"/>
      <c r="AY29" s="592"/>
      <c r="AZ29" s="593"/>
      <c r="BA29" s="593"/>
      <c r="BB29" s="594"/>
      <c r="BC29" s="451" t="s">
        <v>173</v>
      </c>
      <c r="BD29" s="452"/>
      <c r="BE29" s="452"/>
      <c r="BF29" s="452"/>
      <c r="BG29" s="452"/>
      <c r="BH29" s="452"/>
      <c r="BI29" s="452"/>
      <c r="BJ29" s="452"/>
      <c r="BK29" s="452"/>
      <c r="BL29" s="452"/>
      <c r="BM29" s="453"/>
      <c r="BN29" s="417">
        <v>495468</v>
      </c>
      <c r="BO29" s="418"/>
      <c r="BP29" s="418"/>
      <c r="BQ29" s="418"/>
      <c r="BR29" s="418"/>
      <c r="BS29" s="418"/>
      <c r="BT29" s="418"/>
      <c r="BU29" s="419"/>
      <c r="BV29" s="417">
        <v>407670</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174</v>
      </c>
      <c r="X30" s="571"/>
      <c r="Y30" s="571"/>
      <c r="Z30" s="571"/>
      <c r="AA30" s="571"/>
      <c r="AB30" s="571"/>
      <c r="AC30" s="571"/>
      <c r="AD30" s="571"/>
      <c r="AE30" s="571"/>
      <c r="AF30" s="571"/>
      <c r="AG30" s="572"/>
      <c r="AH30" s="533">
        <v>94.3</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175</v>
      </c>
      <c r="BD30" s="584"/>
      <c r="BE30" s="584"/>
      <c r="BF30" s="584"/>
      <c r="BG30" s="584"/>
      <c r="BH30" s="584"/>
      <c r="BI30" s="584"/>
      <c r="BJ30" s="584"/>
      <c r="BK30" s="584"/>
      <c r="BL30" s="584"/>
      <c r="BM30" s="585"/>
      <c r="BN30" s="586">
        <v>295885</v>
      </c>
      <c r="BO30" s="587"/>
      <c r="BP30" s="587"/>
      <c r="BQ30" s="587"/>
      <c r="BR30" s="587"/>
      <c r="BS30" s="587"/>
      <c r="BT30" s="587"/>
      <c r="BU30" s="588"/>
      <c r="BV30" s="586">
        <v>280069</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182</v>
      </c>
      <c r="D33" s="441"/>
      <c r="E33" s="406" t="s">
        <v>183</v>
      </c>
      <c r="F33" s="406"/>
      <c r="G33" s="406"/>
      <c r="H33" s="406"/>
      <c r="I33" s="406"/>
      <c r="J33" s="406"/>
      <c r="K33" s="406"/>
      <c r="L33" s="406"/>
      <c r="M33" s="406"/>
      <c r="N33" s="406"/>
      <c r="O33" s="406"/>
      <c r="P33" s="406"/>
      <c r="Q33" s="406"/>
      <c r="R33" s="406"/>
      <c r="S33" s="406"/>
      <c r="T33" s="169"/>
      <c r="U33" s="441" t="s">
        <v>182</v>
      </c>
      <c r="V33" s="441"/>
      <c r="W33" s="406" t="s">
        <v>183</v>
      </c>
      <c r="X33" s="406"/>
      <c r="Y33" s="406"/>
      <c r="Z33" s="406"/>
      <c r="AA33" s="406"/>
      <c r="AB33" s="406"/>
      <c r="AC33" s="406"/>
      <c r="AD33" s="406"/>
      <c r="AE33" s="406"/>
      <c r="AF33" s="406"/>
      <c r="AG33" s="406"/>
      <c r="AH33" s="406"/>
      <c r="AI33" s="406"/>
      <c r="AJ33" s="406"/>
      <c r="AK33" s="406"/>
      <c r="AL33" s="169"/>
      <c r="AM33" s="441" t="s">
        <v>182</v>
      </c>
      <c r="AN33" s="441"/>
      <c r="AO33" s="406" t="s">
        <v>183</v>
      </c>
      <c r="AP33" s="406"/>
      <c r="AQ33" s="406"/>
      <c r="AR33" s="406"/>
      <c r="AS33" s="406"/>
      <c r="AT33" s="406"/>
      <c r="AU33" s="406"/>
      <c r="AV33" s="406"/>
      <c r="AW33" s="406"/>
      <c r="AX33" s="406"/>
      <c r="AY33" s="406"/>
      <c r="AZ33" s="406"/>
      <c r="BA33" s="406"/>
      <c r="BB33" s="406"/>
      <c r="BC33" s="406"/>
      <c r="BD33" s="170"/>
      <c r="BE33" s="406" t="s">
        <v>184</v>
      </c>
      <c r="BF33" s="406"/>
      <c r="BG33" s="406" t="s">
        <v>185</v>
      </c>
      <c r="BH33" s="406"/>
      <c r="BI33" s="406"/>
      <c r="BJ33" s="406"/>
      <c r="BK33" s="406"/>
      <c r="BL33" s="406"/>
      <c r="BM33" s="406"/>
      <c r="BN33" s="406"/>
      <c r="BO33" s="406"/>
      <c r="BP33" s="406"/>
      <c r="BQ33" s="406"/>
      <c r="BR33" s="406"/>
      <c r="BS33" s="406"/>
      <c r="BT33" s="406"/>
      <c r="BU33" s="406"/>
      <c r="BV33" s="170"/>
      <c r="BW33" s="441" t="s">
        <v>184</v>
      </c>
      <c r="BX33" s="441"/>
      <c r="BY33" s="406" t="s">
        <v>186</v>
      </c>
      <c r="BZ33" s="406"/>
      <c r="CA33" s="406"/>
      <c r="CB33" s="406"/>
      <c r="CC33" s="406"/>
      <c r="CD33" s="406"/>
      <c r="CE33" s="406"/>
      <c r="CF33" s="406"/>
      <c r="CG33" s="406"/>
      <c r="CH33" s="406"/>
      <c r="CI33" s="406"/>
      <c r="CJ33" s="406"/>
      <c r="CK33" s="406"/>
      <c r="CL33" s="406"/>
      <c r="CM33" s="406"/>
      <c r="CN33" s="169"/>
      <c r="CO33" s="441" t="s">
        <v>182</v>
      </c>
      <c r="CP33" s="441"/>
      <c r="CQ33" s="406" t="s">
        <v>187</v>
      </c>
      <c r="CR33" s="406"/>
      <c r="CS33" s="406"/>
      <c r="CT33" s="406"/>
      <c r="CU33" s="406"/>
      <c r="CV33" s="406"/>
      <c r="CW33" s="406"/>
      <c r="CX33" s="406"/>
      <c r="CY33" s="406"/>
      <c r="CZ33" s="406"/>
      <c r="DA33" s="406"/>
      <c r="DB33" s="406"/>
      <c r="DC33" s="406"/>
      <c r="DD33" s="406"/>
      <c r="DE33" s="406"/>
      <c r="DF33" s="169"/>
      <c r="DG33" s="406" t="s">
        <v>188</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6</v>
      </c>
      <c r="V34" s="598"/>
      <c r="W34" s="599" t="str">
        <f>IF('各会計、関係団体の財政状況及び健全化判断比率'!B28="","",'各会計、関係団体の財政状況及び健全化判断比率'!B28)</f>
        <v>小坂町国民健康保険特別会計</v>
      </c>
      <c r="X34" s="599"/>
      <c r="Y34" s="599"/>
      <c r="Z34" s="599"/>
      <c r="AA34" s="599"/>
      <c r="AB34" s="599"/>
      <c r="AC34" s="599"/>
      <c r="AD34" s="599"/>
      <c r="AE34" s="599"/>
      <c r="AF34" s="599"/>
      <c r="AG34" s="599"/>
      <c r="AH34" s="599"/>
      <c r="AI34" s="599"/>
      <c r="AJ34" s="599"/>
      <c r="AK34" s="599"/>
      <c r="AL34" s="167"/>
      <c r="AM34" s="598">
        <f>IF(AO34="","",MAX(C34:D43,U34:V43)+1)</f>
        <v>10</v>
      </c>
      <c r="AN34" s="598"/>
      <c r="AO34" s="599" t="str">
        <f>IF('各会計、関係団体の財政状況及び健全化判断比率'!B32="","",'各会計、関係団体の財政状況及び健全化判断比率'!B32)</f>
        <v>小坂町水道事業会計</v>
      </c>
      <c r="AP34" s="599"/>
      <c r="AQ34" s="599"/>
      <c r="AR34" s="599"/>
      <c r="AS34" s="599"/>
      <c r="AT34" s="599"/>
      <c r="AU34" s="599"/>
      <c r="AV34" s="599"/>
      <c r="AW34" s="599"/>
      <c r="AX34" s="599"/>
      <c r="AY34" s="599"/>
      <c r="AZ34" s="599"/>
      <c r="BA34" s="599"/>
      <c r="BB34" s="599"/>
      <c r="BC34" s="599"/>
      <c r="BD34" s="167"/>
      <c r="BE34" s="598">
        <f>IF(BG34="","",MAX(C34:D43,U34:V43,AM34:AN43)+1)</f>
        <v>11</v>
      </c>
      <c r="BF34" s="598"/>
      <c r="BG34" s="599" t="str">
        <f>IF('各会計、関係団体の財政状況及び健全化判断比率'!B33="","",'各会計、関係団体の財政状況及び健全化判断比率'!B33)</f>
        <v>小坂町簡易水道事業特別会計</v>
      </c>
      <c r="BH34" s="599"/>
      <c r="BI34" s="599"/>
      <c r="BJ34" s="599"/>
      <c r="BK34" s="599"/>
      <c r="BL34" s="599"/>
      <c r="BM34" s="599"/>
      <c r="BN34" s="599"/>
      <c r="BO34" s="599"/>
      <c r="BP34" s="599"/>
      <c r="BQ34" s="599"/>
      <c r="BR34" s="599"/>
      <c r="BS34" s="599"/>
      <c r="BT34" s="599"/>
      <c r="BU34" s="599"/>
      <c r="BV34" s="167"/>
      <c r="BW34" s="598">
        <f>IF(BY34="","",MAX(C34:D43,U34:V43,AM34:AN43,BE34:BF43)+1)</f>
        <v>13</v>
      </c>
      <c r="BX34" s="598"/>
      <c r="BY34" s="599" t="str">
        <f>IF('各会計、関係団体の財政状況及び健全化判断比率'!B68="","",'各会計、関係団体の財政状況及び健全化判断比率'!B68)</f>
        <v>秋田県市町村総合事務組合（一般会計）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21</v>
      </c>
      <c r="CP34" s="598"/>
      <c r="CQ34" s="599" t="str">
        <f>IF('各会計、関係団体の財政状況及び健全化判断比率'!BS7="","",'各会計、関係団体の財政状況及び健全化判断比率'!BS7)</f>
        <v>小坂まちづくり株式会社</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小坂町歯科診療所特別会計</v>
      </c>
      <c r="F35" s="599"/>
      <c r="G35" s="599"/>
      <c r="H35" s="599"/>
      <c r="I35" s="599"/>
      <c r="J35" s="599"/>
      <c r="K35" s="599"/>
      <c r="L35" s="599"/>
      <c r="M35" s="599"/>
      <c r="N35" s="599"/>
      <c r="O35" s="599"/>
      <c r="P35" s="599"/>
      <c r="Q35" s="599"/>
      <c r="R35" s="599"/>
      <c r="S35" s="599"/>
      <c r="T35" s="167"/>
      <c r="U35" s="598">
        <f>IF(W35="","",U34+1)</f>
        <v>7</v>
      </c>
      <c r="V35" s="598"/>
      <c r="W35" s="599" t="str">
        <f>IF('各会計、関係団体の財政状況及び健全化判断比率'!B29="","",'各会計、関係団体の財政状況及び健全化判断比率'!B29)</f>
        <v>小坂町後期高齢者医療特別会計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f t="shared" ref="BE35:BE43" si="1">IF(BG35="","",BE34+1)</f>
        <v>12</v>
      </c>
      <c r="BF35" s="598"/>
      <c r="BG35" s="599" t="str">
        <f>IF('各会計、関係団体の財政状況及び健全化判断比率'!B34="","",'各会計、関係団体の財政状況及び健全化判断比率'!B34)</f>
        <v>小坂町下水道事業特別会計</v>
      </c>
      <c r="BH35" s="599"/>
      <c r="BI35" s="599"/>
      <c r="BJ35" s="599"/>
      <c r="BK35" s="599"/>
      <c r="BL35" s="599"/>
      <c r="BM35" s="599"/>
      <c r="BN35" s="599"/>
      <c r="BO35" s="599"/>
      <c r="BP35" s="599"/>
      <c r="BQ35" s="599"/>
      <c r="BR35" s="599"/>
      <c r="BS35" s="599"/>
      <c r="BT35" s="599"/>
      <c r="BU35" s="599"/>
      <c r="BV35" s="167"/>
      <c r="BW35" s="598">
        <f t="shared" ref="BW35:BW43" si="2">IF(BY35="","",BW34+1)</f>
        <v>14</v>
      </c>
      <c r="BX35" s="598"/>
      <c r="BY35" s="599" t="str">
        <f>IF('各会計、関係団体の財政状況及び健全化判断比率'!B69="","",'各会計、関係団体の財政状況及び健全化判断比率'!B69)</f>
        <v>秋田県市町村総合事務組合（交通災害共済事業等特別会計）</v>
      </c>
      <c r="BZ35" s="599"/>
      <c r="CA35" s="599"/>
      <c r="CB35" s="599"/>
      <c r="CC35" s="599"/>
      <c r="CD35" s="599"/>
      <c r="CE35" s="599"/>
      <c r="CF35" s="599"/>
      <c r="CG35" s="599"/>
      <c r="CH35" s="599"/>
      <c r="CI35" s="599"/>
      <c r="CJ35" s="599"/>
      <c r="CK35" s="599"/>
      <c r="CL35" s="599"/>
      <c r="CM35" s="599"/>
      <c r="CN35" s="167"/>
      <c r="CO35" s="598" t="str">
        <f t="shared" ref="CO35:CO43" si="3">IF(CQ35="","",CO34+1)</f>
        <v/>
      </c>
      <c r="CP35" s="598"/>
      <c r="CQ35" s="599" t="str">
        <f>IF('各会計、関係団体の財政状況及び健全化判断比率'!BS8="","",'各会計、関係団体の財政状況及び健全化判断比率'!BS8)</f>
        <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小坂町中小企業従業員退職金等共済事業特別会計</v>
      </c>
      <c r="F36" s="599"/>
      <c r="G36" s="599"/>
      <c r="H36" s="599"/>
      <c r="I36" s="599"/>
      <c r="J36" s="599"/>
      <c r="K36" s="599"/>
      <c r="L36" s="599"/>
      <c r="M36" s="599"/>
      <c r="N36" s="599"/>
      <c r="O36" s="599"/>
      <c r="P36" s="599"/>
      <c r="Q36" s="599"/>
      <c r="R36" s="599"/>
      <c r="S36" s="599"/>
      <c r="T36" s="167"/>
      <c r="U36" s="598">
        <f t="shared" ref="U36:U43" si="4">IF(W36="","",U35+1)</f>
        <v>8</v>
      </c>
      <c r="V36" s="598"/>
      <c r="W36" s="599" t="str">
        <f>IF('各会計、関係団体の財政状況及び健全化判断比率'!B30="","",'各会計、関係団体の財政状況及び健全化判断比率'!B30)</f>
        <v>小坂町介護保険特別会計（保険事業勘定）</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15</v>
      </c>
      <c r="BX36" s="598"/>
      <c r="BY36" s="599" t="str">
        <f>IF('各会計、関係団体の財政状況及び健全化判断比率'!B70="","",'各会計、関係団体の財政状況及び健全化判断比率'!B70)</f>
        <v>秋田県市町村会館管理組合（一般会計）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小坂町菅原ヤヱ奨学資金特別会計</v>
      </c>
      <c r="F37" s="599"/>
      <c r="G37" s="599"/>
      <c r="H37" s="599"/>
      <c r="I37" s="599"/>
      <c r="J37" s="599"/>
      <c r="K37" s="599"/>
      <c r="L37" s="599"/>
      <c r="M37" s="599"/>
      <c r="N37" s="599"/>
      <c r="O37" s="599"/>
      <c r="P37" s="599"/>
      <c r="Q37" s="599"/>
      <c r="R37" s="599"/>
      <c r="S37" s="599"/>
      <c r="T37" s="167"/>
      <c r="U37" s="598">
        <f t="shared" si="4"/>
        <v>9</v>
      </c>
      <c r="V37" s="598"/>
      <c r="W37" s="599" t="str">
        <f>IF('各会計、関係団体の財政状況及び健全化判断比率'!B31="","",'各会計、関係団体の財政状況及び健全化判断比率'!B31)</f>
        <v>小坂町介護保険特別会計（介護サービス事業勘定）</v>
      </c>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16</v>
      </c>
      <c r="BX37" s="598"/>
      <c r="BY37" s="599" t="str">
        <f>IF('各会計、関係団体の財政状況及び健全化判断比率'!B71="","",'各会計、関係団体の財政状況及び健全化判断比率'!B71)</f>
        <v>秋田県後期高齢者医療広域連合（一般会計）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f t="shared" ref="C38:C43" si="5">IF(E38="","",C37+1)</f>
        <v>5</v>
      </c>
      <c r="D38" s="598"/>
      <c r="E38" s="599" t="str">
        <f>IF('各会計、関係団体の財政状況及び健全化判断比率'!B11="","",'各会計、関係団体の財政状況及び健全化判断比率'!B11)</f>
        <v>小坂町文化基金特別会計</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17</v>
      </c>
      <c r="BX38" s="598"/>
      <c r="BY38" s="599" t="str">
        <f>IF('各会計、関係団体の財政状況及び健全化判断比率'!B72="","",'各会計、関係団体の財政状況及び健全化判断比率'!B72)</f>
        <v>秋田県後期高齢者医療広域連合（後期高齢者医療特別会計）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18</v>
      </c>
      <c r="BX39" s="598"/>
      <c r="BY39" s="599" t="str">
        <f>IF('各会計、関係団体の財政状況及び健全化判断比率'!B73="","",'各会計、関係団体の財政状況及び健全化判断比率'!B73)</f>
        <v>秋田県町村電算システム共同事業組合（一般会計）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19</v>
      </c>
      <c r="BX40" s="598"/>
      <c r="BY40" s="599" t="str">
        <f>IF('各会計、関係団体の財政状況及び健全化判断比率'!B74="","",'各会計、関係団体の財政状況及び健全化判断比率'!B74)</f>
        <v>鹿角広域行政組合（一般会計）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20</v>
      </c>
      <c r="BX41" s="598"/>
      <c r="BY41" s="599" t="str">
        <f>IF('各会計、関係団体の財政状況及び健全化判断比率'!B75="","",'各会計、関係団体の財政状況及び健全化判断比率'!B75)</f>
        <v>鹿角広域行政組合（鹿角地域ふるさと市町村圏基金特別会計）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A32" sqref="A32"/>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84" t="s">
        <v>531</v>
      </c>
      <c r="D34" s="1184"/>
      <c r="E34" s="1185"/>
      <c r="F34" s="32">
        <v>5.66</v>
      </c>
      <c r="G34" s="33">
        <v>7.23</v>
      </c>
      <c r="H34" s="33">
        <v>8.6999999999999993</v>
      </c>
      <c r="I34" s="33">
        <v>8.7799999999999994</v>
      </c>
      <c r="J34" s="34">
        <v>9.73</v>
      </c>
      <c r="K34" s="22"/>
      <c r="L34" s="22"/>
      <c r="M34" s="22"/>
      <c r="N34" s="22"/>
      <c r="O34" s="22"/>
      <c r="P34" s="22"/>
    </row>
    <row r="35" spans="1:16" ht="39" customHeight="1" x14ac:dyDescent="0.15">
      <c r="A35" s="22"/>
      <c r="B35" s="35"/>
      <c r="C35" s="1178" t="s">
        <v>532</v>
      </c>
      <c r="D35" s="1179"/>
      <c r="E35" s="1180"/>
      <c r="F35" s="36">
        <v>5.19</v>
      </c>
      <c r="G35" s="37">
        <v>6.25</v>
      </c>
      <c r="H35" s="37">
        <v>5.79</v>
      </c>
      <c r="I35" s="37">
        <v>5.79</v>
      </c>
      <c r="J35" s="38">
        <v>3.92</v>
      </c>
      <c r="K35" s="22"/>
      <c r="L35" s="22"/>
      <c r="M35" s="22"/>
      <c r="N35" s="22"/>
      <c r="O35" s="22"/>
      <c r="P35" s="22"/>
    </row>
    <row r="36" spans="1:16" ht="39" customHeight="1" x14ac:dyDescent="0.15">
      <c r="A36" s="22"/>
      <c r="B36" s="35"/>
      <c r="C36" s="1178" t="s">
        <v>533</v>
      </c>
      <c r="D36" s="1179"/>
      <c r="E36" s="1180"/>
      <c r="F36" s="36">
        <v>0.31</v>
      </c>
      <c r="G36" s="37">
        <v>0.45</v>
      </c>
      <c r="H36" s="37">
        <v>0.08</v>
      </c>
      <c r="I36" s="37">
        <v>0.13</v>
      </c>
      <c r="J36" s="38">
        <v>0.87</v>
      </c>
      <c r="K36" s="22"/>
      <c r="L36" s="22"/>
      <c r="M36" s="22"/>
      <c r="N36" s="22"/>
      <c r="O36" s="22"/>
      <c r="P36" s="22"/>
    </row>
    <row r="37" spans="1:16" ht="39" customHeight="1" x14ac:dyDescent="0.15">
      <c r="A37" s="22"/>
      <c r="B37" s="35"/>
      <c r="C37" s="1178" t="s">
        <v>534</v>
      </c>
      <c r="D37" s="1179"/>
      <c r="E37" s="1180"/>
      <c r="F37" s="36">
        <v>0.19</v>
      </c>
      <c r="G37" s="37">
        <v>0.16</v>
      </c>
      <c r="H37" s="37">
        <v>0.02</v>
      </c>
      <c r="I37" s="37">
        <v>0.53</v>
      </c>
      <c r="J37" s="38">
        <v>0.74</v>
      </c>
      <c r="K37" s="22"/>
      <c r="L37" s="22"/>
      <c r="M37" s="22"/>
      <c r="N37" s="22"/>
      <c r="O37" s="22"/>
      <c r="P37" s="22"/>
    </row>
    <row r="38" spans="1:16" ht="39" customHeight="1" x14ac:dyDescent="0.15">
      <c r="A38" s="22"/>
      <c r="B38" s="35"/>
      <c r="C38" s="1178" t="s">
        <v>535</v>
      </c>
      <c r="D38" s="1179"/>
      <c r="E38" s="1180"/>
      <c r="F38" s="36">
        <v>0</v>
      </c>
      <c r="G38" s="37">
        <v>0</v>
      </c>
      <c r="H38" s="37">
        <v>0</v>
      </c>
      <c r="I38" s="37">
        <v>0</v>
      </c>
      <c r="J38" s="38">
        <v>0</v>
      </c>
      <c r="K38" s="22"/>
      <c r="L38" s="22"/>
      <c r="M38" s="22"/>
      <c r="N38" s="22"/>
      <c r="O38" s="22"/>
      <c r="P38" s="22"/>
    </row>
    <row r="39" spans="1:16" ht="39" customHeight="1" x14ac:dyDescent="0.15">
      <c r="A39" s="22"/>
      <c r="B39" s="35"/>
      <c r="C39" s="1178" t="s">
        <v>536</v>
      </c>
      <c r="D39" s="1179"/>
      <c r="E39" s="1180"/>
      <c r="F39" s="36">
        <v>0</v>
      </c>
      <c r="G39" s="37">
        <v>0</v>
      </c>
      <c r="H39" s="37">
        <v>0</v>
      </c>
      <c r="I39" s="37">
        <v>0</v>
      </c>
      <c r="J39" s="38">
        <v>0</v>
      </c>
      <c r="K39" s="22"/>
      <c r="L39" s="22"/>
      <c r="M39" s="22"/>
      <c r="N39" s="22"/>
      <c r="O39" s="22"/>
      <c r="P39" s="22"/>
    </row>
    <row r="40" spans="1:16" ht="39" customHeight="1" x14ac:dyDescent="0.15">
      <c r="A40" s="22"/>
      <c r="B40" s="35"/>
      <c r="C40" s="1178" t="s">
        <v>537</v>
      </c>
      <c r="D40" s="1179"/>
      <c r="E40" s="1180"/>
      <c r="F40" s="36">
        <v>0</v>
      </c>
      <c r="G40" s="37">
        <v>0</v>
      </c>
      <c r="H40" s="37">
        <v>0</v>
      </c>
      <c r="I40" s="37">
        <v>0</v>
      </c>
      <c r="J40" s="38">
        <v>0</v>
      </c>
      <c r="K40" s="22"/>
      <c r="L40" s="22"/>
      <c r="M40" s="22"/>
      <c r="N40" s="22"/>
      <c r="O40" s="22"/>
      <c r="P40" s="22"/>
    </row>
    <row r="41" spans="1:16" ht="39" customHeight="1" x14ac:dyDescent="0.15">
      <c r="A41" s="22"/>
      <c r="B41" s="35"/>
      <c r="C41" s="1178" t="s">
        <v>538</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539</v>
      </c>
      <c r="D42" s="1179"/>
      <c r="E42" s="1180"/>
      <c r="F42" s="36" t="s">
        <v>484</v>
      </c>
      <c r="G42" s="37" t="s">
        <v>484</v>
      </c>
      <c r="H42" s="37" t="s">
        <v>484</v>
      </c>
      <c r="I42" s="37" t="s">
        <v>484</v>
      </c>
      <c r="J42" s="38" t="s">
        <v>484</v>
      </c>
      <c r="K42" s="22"/>
      <c r="L42" s="22"/>
      <c r="M42" s="22"/>
      <c r="N42" s="22"/>
      <c r="O42" s="22"/>
      <c r="P42" s="22"/>
    </row>
    <row r="43" spans="1:16" ht="39" customHeight="1" thickBot="1" x14ac:dyDescent="0.2">
      <c r="A43" s="22"/>
      <c r="B43" s="40"/>
      <c r="C43" s="1181" t="s">
        <v>540</v>
      </c>
      <c r="D43" s="1182"/>
      <c r="E43" s="118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70" zoomScaleNormal="70" zoomScaleSheetLayoutView="55" zoomScalePageLayoutView="40" workbookViewId="0">
      <selection activeCell="A43" sqref="A4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500</v>
      </c>
      <c r="L45" s="60">
        <v>433</v>
      </c>
      <c r="M45" s="60">
        <v>425</v>
      </c>
      <c r="N45" s="60">
        <v>427</v>
      </c>
      <c r="O45" s="61">
        <v>436</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484</v>
      </c>
      <c r="L46" s="64" t="s">
        <v>484</v>
      </c>
      <c r="M46" s="64" t="s">
        <v>484</v>
      </c>
      <c r="N46" s="64" t="s">
        <v>484</v>
      </c>
      <c r="O46" s="65" t="s">
        <v>484</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484</v>
      </c>
      <c r="L47" s="64" t="s">
        <v>484</v>
      </c>
      <c r="M47" s="64" t="s">
        <v>484</v>
      </c>
      <c r="N47" s="64" t="s">
        <v>484</v>
      </c>
      <c r="O47" s="65" t="s">
        <v>484</v>
      </c>
      <c r="P47" s="48"/>
      <c r="Q47" s="48"/>
      <c r="R47" s="48"/>
      <c r="S47" s="48"/>
      <c r="T47" s="48"/>
      <c r="U47" s="48"/>
    </row>
    <row r="48" spans="1:21" ht="30.75" customHeight="1" x14ac:dyDescent="0.15">
      <c r="A48" s="48"/>
      <c r="B48" s="1196"/>
      <c r="C48" s="1197"/>
      <c r="D48" s="62"/>
      <c r="E48" s="1188" t="s">
        <v>15</v>
      </c>
      <c r="F48" s="1188"/>
      <c r="G48" s="1188"/>
      <c r="H48" s="1188"/>
      <c r="I48" s="1188"/>
      <c r="J48" s="1189"/>
      <c r="K48" s="63">
        <v>165</v>
      </c>
      <c r="L48" s="64">
        <v>214</v>
      </c>
      <c r="M48" s="64">
        <v>210</v>
      </c>
      <c r="N48" s="64">
        <v>224</v>
      </c>
      <c r="O48" s="65">
        <v>218</v>
      </c>
      <c r="P48" s="48"/>
      <c r="Q48" s="48"/>
      <c r="R48" s="48"/>
      <c r="S48" s="48"/>
      <c r="T48" s="48"/>
      <c r="U48" s="48"/>
    </row>
    <row r="49" spans="1:21" ht="30.75" customHeight="1" x14ac:dyDescent="0.15">
      <c r="A49" s="48"/>
      <c r="B49" s="1196"/>
      <c r="C49" s="1197"/>
      <c r="D49" s="62"/>
      <c r="E49" s="1188" t="s">
        <v>16</v>
      </c>
      <c r="F49" s="1188"/>
      <c r="G49" s="1188"/>
      <c r="H49" s="1188"/>
      <c r="I49" s="1188"/>
      <c r="J49" s="1189"/>
      <c r="K49" s="63">
        <v>17</v>
      </c>
      <c r="L49" s="64">
        <v>12</v>
      </c>
      <c r="M49" s="64">
        <v>11</v>
      </c>
      <c r="N49" s="64">
        <v>10</v>
      </c>
      <c r="O49" s="65">
        <v>11</v>
      </c>
      <c r="P49" s="48"/>
      <c r="Q49" s="48"/>
      <c r="R49" s="48"/>
      <c r="S49" s="48"/>
      <c r="T49" s="48"/>
      <c r="U49" s="48"/>
    </row>
    <row r="50" spans="1:21" ht="30.75" customHeight="1" x14ac:dyDescent="0.15">
      <c r="A50" s="48"/>
      <c r="B50" s="1196"/>
      <c r="C50" s="1197"/>
      <c r="D50" s="62"/>
      <c r="E50" s="1188" t="s">
        <v>17</v>
      </c>
      <c r="F50" s="1188"/>
      <c r="G50" s="1188"/>
      <c r="H50" s="1188"/>
      <c r="I50" s="1188"/>
      <c r="J50" s="1189"/>
      <c r="K50" s="63">
        <v>17</v>
      </c>
      <c r="L50" s="64">
        <v>17</v>
      </c>
      <c r="M50" s="64">
        <v>16</v>
      </c>
      <c r="N50" s="64">
        <v>16</v>
      </c>
      <c r="O50" s="65">
        <v>13</v>
      </c>
      <c r="P50" s="48"/>
      <c r="Q50" s="48"/>
      <c r="R50" s="48"/>
      <c r="S50" s="48"/>
      <c r="T50" s="48"/>
      <c r="U50" s="48"/>
    </row>
    <row r="51" spans="1:21" ht="30.75" customHeight="1" x14ac:dyDescent="0.15">
      <c r="A51" s="48"/>
      <c r="B51" s="1198"/>
      <c r="C51" s="1199"/>
      <c r="D51" s="66"/>
      <c r="E51" s="1188" t="s">
        <v>18</v>
      </c>
      <c r="F51" s="1188"/>
      <c r="G51" s="1188"/>
      <c r="H51" s="1188"/>
      <c r="I51" s="1188"/>
      <c r="J51" s="1189"/>
      <c r="K51" s="63">
        <v>0</v>
      </c>
      <c r="L51" s="64" t="s">
        <v>484</v>
      </c>
      <c r="M51" s="64" t="s">
        <v>484</v>
      </c>
      <c r="N51" s="64" t="s">
        <v>484</v>
      </c>
      <c r="O51" s="65" t="s">
        <v>484</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404</v>
      </c>
      <c r="L52" s="64">
        <v>367</v>
      </c>
      <c r="M52" s="64">
        <v>364</v>
      </c>
      <c r="N52" s="64">
        <v>359</v>
      </c>
      <c r="O52" s="65">
        <v>372</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295</v>
      </c>
      <c r="L53" s="69">
        <v>309</v>
      </c>
      <c r="M53" s="69">
        <v>298</v>
      </c>
      <c r="N53" s="69">
        <v>318</v>
      </c>
      <c r="O53" s="70">
        <v>306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election activeCell="A39" sqref="A39"/>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524</v>
      </c>
      <c r="J40" s="79" t="s">
        <v>525</v>
      </c>
      <c r="K40" s="79" t="s">
        <v>526</v>
      </c>
      <c r="L40" s="79" t="s">
        <v>527</v>
      </c>
      <c r="M40" s="80" t="s">
        <v>528</v>
      </c>
    </row>
    <row r="41" spans="2:13" ht="27.75" customHeight="1" x14ac:dyDescent="0.15">
      <c r="B41" s="1202" t="s">
        <v>24</v>
      </c>
      <c r="C41" s="1203"/>
      <c r="D41" s="81"/>
      <c r="E41" s="1208" t="s">
        <v>25</v>
      </c>
      <c r="F41" s="1208"/>
      <c r="G41" s="1208"/>
      <c r="H41" s="1209"/>
      <c r="I41" s="82">
        <v>4927</v>
      </c>
      <c r="J41" s="83">
        <v>5066</v>
      </c>
      <c r="K41" s="83">
        <v>5131</v>
      </c>
      <c r="L41" s="83">
        <v>5133</v>
      </c>
      <c r="M41" s="84">
        <v>5074</v>
      </c>
    </row>
    <row r="42" spans="2:13" ht="27.75" customHeight="1" x14ac:dyDescent="0.15">
      <c r="B42" s="1204"/>
      <c r="C42" s="1205"/>
      <c r="D42" s="85"/>
      <c r="E42" s="1210" t="s">
        <v>26</v>
      </c>
      <c r="F42" s="1210"/>
      <c r="G42" s="1210"/>
      <c r="H42" s="1211"/>
      <c r="I42" s="86">
        <v>138</v>
      </c>
      <c r="J42" s="87">
        <v>124</v>
      </c>
      <c r="K42" s="87">
        <v>110</v>
      </c>
      <c r="L42" s="87">
        <v>96</v>
      </c>
      <c r="M42" s="88">
        <v>85</v>
      </c>
    </row>
    <row r="43" spans="2:13" ht="27.75" customHeight="1" x14ac:dyDescent="0.15">
      <c r="B43" s="1204"/>
      <c r="C43" s="1205"/>
      <c r="D43" s="85"/>
      <c r="E43" s="1210" t="s">
        <v>27</v>
      </c>
      <c r="F43" s="1210"/>
      <c r="G43" s="1210"/>
      <c r="H43" s="1211"/>
      <c r="I43" s="86">
        <v>2540</v>
      </c>
      <c r="J43" s="87">
        <v>3032</v>
      </c>
      <c r="K43" s="87">
        <v>3280</v>
      </c>
      <c r="L43" s="87">
        <v>3530</v>
      </c>
      <c r="M43" s="88">
        <v>3488</v>
      </c>
    </row>
    <row r="44" spans="2:13" ht="27.75" customHeight="1" x14ac:dyDescent="0.15">
      <c r="B44" s="1204"/>
      <c r="C44" s="1205"/>
      <c r="D44" s="85"/>
      <c r="E44" s="1210" t="s">
        <v>28</v>
      </c>
      <c r="F44" s="1210"/>
      <c r="G44" s="1210"/>
      <c r="H44" s="1211"/>
      <c r="I44" s="86">
        <v>76</v>
      </c>
      <c r="J44" s="87">
        <v>197</v>
      </c>
      <c r="K44" s="87">
        <v>313</v>
      </c>
      <c r="L44" s="87">
        <v>156</v>
      </c>
      <c r="M44" s="88">
        <v>141</v>
      </c>
    </row>
    <row r="45" spans="2:13" ht="27.75" customHeight="1" x14ac:dyDescent="0.15">
      <c r="B45" s="1204"/>
      <c r="C45" s="1205"/>
      <c r="D45" s="85"/>
      <c r="E45" s="1210" t="s">
        <v>29</v>
      </c>
      <c r="F45" s="1210"/>
      <c r="G45" s="1210"/>
      <c r="H45" s="1211"/>
      <c r="I45" s="86">
        <v>739</v>
      </c>
      <c r="J45" s="87">
        <v>698</v>
      </c>
      <c r="K45" s="87">
        <v>654</v>
      </c>
      <c r="L45" s="87">
        <v>605</v>
      </c>
      <c r="M45" s="88">
        <v>571</v>
      </c>
    </row>
    <row r="46" spans="2:13" ht="27.75" customHeight="1" x14ac:dyDescent="0.15">
      <c r="B46" s="1204"/>
      <c r="C46" s="1205"/>
      <c r="D46" s="89"/>
      <c r="E46" s="1210" t="s">
        <v>30</v>
      </c>
      <c r="F46" s="1210"/>
      <c r="G46" s="1210"/>
      <c r="H46" s="1211"/>
      <c r="I46" s="86" t="s">
        <v>484</v>
      </c>
      <c r="J46" s="87" t="s">
        <v>484</v>
      </c>
      <c r="K46" s="87" t="s">
        <v>484</v>
      </c>
      <c r="L46" s="87" t="s">
        <v>484</v>
      </c>
      <c r="M46" s="88" t="s">
        <v>484</v>
      </c>
    </row>
    <row r="47" spans="2:13" ht="27.75" customHeight="1" x14ac:dyDescent="0.15">
      <c r="B47" s="1204"/>
      <c r="C47" s="1205"/>
      <c r="D47" s="90"/>
      <c r="E47" s="1212" t="s">
        <v>31</v>
      </c>
      <c r="F47" s="1213"/>
      <c r="G47" s="1213"/>
      <c r="H47" s="1214"/>
      <c r="I47" s="86" t="s">
        <v>484</v>
      </c>
      <c r="J47" s="87" t="s">
        <v>484</v>
      </c>
      <c r="K47" s="87" t="s">
        <v>484</v>
      </c>
      <c r="L47" s="87" t="s">
        <v>484</v>
      </c>
      <c r="M47" s="88" t="s">
        <v>484</v>
      </c>
    </row>
    <row r="48" spans="2:13" ht="27.75" customHeight="1" x14ac:dyDescent="0.15">
      <c r="B48" s="1204"/>
      <c r="C48" s="1205"/>
      <c r="D48" s="85"/>
      <c r="E48" s="1210" t="s">
        <v>32</v>
      </c>
      <c r="F48" s="1210"/>
      <c r="G48" s="1210"/>
      <c r="H48" s="1211"/>
      <c r="I48" s="86" t="s">
        <v>484</v>
      </c>
      <c r="J48" s="87" t="s">
        <v>484</v>
      </c>
      <c r="K48" s="87" t="s">
        <v>484</v>
      </c>
      <c r="L48" s="87" t="s">
        <v>484</v>
      </c>
      <c r="M48" s="88" t="s">
        <v>484</v>
      </c>
    </row>
    <row r="49" spans="2:13" ht="27.75" customHeight="1" x14ac:dyDescent="0.15">
      <c r="B49" s="1206"/>
      <c r="C49" s="1207"/>
      <c r="D49" s="85"/>
      <c r="E49" s="1210" t="s">
        <v>33</v>
      </c>
      <c r="F49" s="1210"/>
      <c r="G49" s="1210"/>
      <c r="H49" s="1211"/>
      <c r="I49" s="86" t="s">
        <v>484</v>
      </c>
      <c r="J49" s="87" t="s">
        <v>484</v>
      </c>
      <c r="K49" s="87" t="s">
        <v>484</v>
      </c>
      <c r="L49" s="87" t="s">
        <v>484</v>
      </c>
      <c r="M49" s="88" t="s">
        <v>484</v>
      </c>
    </row>
    <row r="50" spans="2:13" ht="27.75" customHeight="1" x14ac:dyDescent="0.15">
      <c r="B50" s="1215" t="s">
        <v>34</v>
      </c>
      <c r="C50" s="1216"/>
      <c r="D50" s="91"/>
      <c r="E50" s="1210" t="s">
        <v>35</v>
      </c>
      <c r="F50" s="1210"/>
      <c r="G50" s="1210"/>
      <c r="H50" s="1211"/>
      <c r="I50" s="86">
        <v>1781</v>
      </c>
      <c r="J50" s="87">
        <v>1936</v>
      </c>
      <c r="K50" s="87">
        <v>1563</v>
      </c>
      <c r="L50" s="87">
        <v>1982</v>
      </c>
      <c r="M50" s="88">
        <v>1875</v>
      </c>
    </row>
    <row r="51" spans="2:13" ht="27.75" customHeight="1" x14ac:dyDescent="0.15">
      <c r="B51" s="1204"/>
      <c r="C51" s="1205"/>
      <c r="D51" s="85"/>
      <c r="E51" s="1210" t="s">
        <v>36</v>
      </c>
      <c r="F51" s="1210"/>
      <c r="G51" s="1210"/>
      <c r="H51" s="1211"/>
      <c r="I51" s="86">
        <v>83</v>
      </c>
      <c r="J51" s="87">
        <v>60</v>
      </c>
      <c r="K51" s="87">
        <v>47</v>
      </c>
      <c r="L51" s="87">
        <v>44</v>
      </c>
      <c r="M51" s="88">
        <v>36</v>
      </c>
    </row>
    <row r="52" spans="2:13" ht="27.75" customHeight="1" x14ac:dyDescent="0.15">
      <c r="B52" s="1206"/>
      <c r="C52" s="1207"/>
      <c r="D52" s="85"/>
      <c r="E52" s="1210" t="s">
        <v>37</v>
      </c>
      <c r="F52" s="1210"/>
      <c r="G52" s="1210"/>
      <c r="H52" s="1211"/>
      <c r="I52" s="86">
        <v>3871</v>
      </c>
      <c r="J52" s="87">
        <v>4479</v>
      </c>
      <c r="K52" s="87">
        <v>4464</v>
      </c>
      <c r="L52" s="87">
        <v>4556</v>
      </c>
      <c r="M52" s="88">
        <v>4575</v>
      </c>
    </row>
    <row r="53" spans="2:13" ht="27.75" customHeight="1" thickBot="1" x14ac:dyDescent="0.2">
      <c r="B53" s="1217" t="s">
        <v>38</v>
      </c>
      <c r="C53" s="1218"/>
      <c r="D53" s="92"/>
      <c r="E53" s="1219" t="s">
        <v>39</v>
      </c>
      <c r="F53" s="1219"/>
      <c r="G53" s="1219"/>
      <c r="H53" s="1220"/>
      <c r="I53" s="93">
        <v>2685</v>
      </c>
      <c r="J53" s="94">
        <v>2642</v>
      </c>
      <c r="K53" s="94">
        <v>3413</v>
      </c>
      <c r="L53" s="94">
        <v>2938</v>
      </c>
      <c r="M53" s="95">
        <v>2873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G22"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553</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553</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554</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555</v>
      </c>
      <c r="I42" s="354"/>
      <c r="J42" s="354"/>
      <c r="K42" s="354"/>
      <c r="L42" s="246"/>
      <c r="M42" s="246"/>
      <c r="N42" s="246"/>
      <c r="O42" s="246"/>
    </row>
    <row r="43" spans="2:17" x14ac:dyDescent="0.15">
      <c r="B43" s="250"/>
      <c r="C43" s="246"/>
      <c r="D43" s="246"/>
      <c r="E43" s="246"/>
      <c r="F43" s="246"/>
      <c r="G43" s="1233" t="s">
        <v>564</v>
      </c>
      <c r="H43" s="1234"/>
      <c r="I43" s="1234"/>
      <c r="J43" s="1234"/>
      <c r="K43" s="1234"/>
      <c r="L43" s="1234"/>
      <c r="M43" s="1234"/>
      <c r="N43" s="1234"/>
      <c r="O43" s="1235"/>
    </row>
    <row r="44" spans="2:17" x14ac:dyDescent="0.15">
      <c r="B44" s="250"/>
      <c r="C44" s="246"/>
      <c r="D44" s="246"/>
      <c r="E44" s="246"/>
      <c r="F44" s="246"/>
      <c r="G44" s="1236"/>
      <c r="H44" s="1237"/>
      <c r="I44" s="1237"/>
      <c r="J44" s="1237"/>
      <c r="K44" s="1237"/>
      <c r="L44" s="1237"/>
      <c r="M44" s="1237"/>
      <c r="N44" s="1237"/>
      <c r="O44" s="1238"/>
    </row>
    <row r="45" spans="2:17" x14ac:dyDescent="0.15">
      <c r="B45" s="250"/>
      <c r="C45" s="246"/>
      <c r="D45" s="246"/>
      <c r="E45" s="246"/>
      <c r="F45" s="246"/>
      <c r="G45" s="1236"/>
      <c r="H45" s="1237"/>
      <c r="I45" s="1237"/>
      <c r="J45" s="1237"/>
      <c r="K45" s="1237"/>
      <c r="L45" s="1237"/>
      <c r="M45" s="1237"/>
      <c r="N45" s="1237"/>
      <c r="O45" s="1238"/>
    </row>
    <row r="46" spans="2:17" x14ac:dyDescent="0.15">
      <c r="B46" s="250"/>
      <c r="C46" s="246"/>
      <c r="D46" s="246"/>
      <c r="E46" s="246"/>
      <c r="F46" s="246"/>
      <c r="G46" s="1236"/>
      <c r="H46" s="1237"/>
      <c r="I46" s="1237"/>
      <c r="J46" s="1237"/>
      <c r="K46" s="1237"/>
      <c r="L46" s="1237"/>
      <c r="M46" s="1237"/>
      <c r="N46" s="1237"/>
      <c r="O46" s="1238"/>
    </row>
    <row r="47" spans="2:17" x14ac:dyDescent="0.15">
      <c r="B47" s="250"/>
      <c r="C47" s="246"/>
      <c r="D47" s="246"/>
      <c r="E47" s="246"/>
      <c r="F47" s="246"/>
      <c r="G47" s="1239"/>
      <c r="H47" s="1240"/>
      <c r="I47" s="1240"/>
      <c r="J47" s="1240"/>
      <c r="K47" s="1240"/>
      <c r="L47" s="1240"/>
      <c r="M47" s="1240"/>
      <c r="N47" s="1240"/>
      <c r="O47" s="1241"/>
    </row>
    <row r="48" spans="2:17" x14ac:dyDescent="0.15">
      <c r="B48" s="250"/>
      <c r="C48" s="246"/>
      <c r="D48" s="246"/>
      <c r="E48" s="246"/>
      <c r="F48" s="246"/>
      <c r="G48" s="246"/>
      <c r="H48" s="355"/>
      <c r="I48" s="355"/>
      <c r="J48" s="355"/>
    </row>
    <row r="49" spans="1:17" x14ac:dyDescent="0.15">
      <c r="B49" s="250"/>
      <c r="C49" s="246"/>
      <c r="D49" s="246"/>
      <c r="E49" s="246"/>
      <c r="F49" s="246"/>
      <c r="G49" s="245" t="s">
        <v>556</v>
      </c>
    </row>
    <row r="50" spans="1:17" x14ac:dyDescent="0.15">
      <c r="B50" s="250"/>
      <c r="C50" s="246"/>
      <c r="D50" s="246"/>
      <c r="E50" s="246"/>
      <c r="F50" s="246"/>
      <c r="G50" s="1242"/>
      <c r="H50" s="1243"/>
      <c r="I50" s="1243"/>
      <c r="J50" s="1244"/>
      <c r="K50" s="356" t="s">
        <v>524</v>
      </c>
      <c r="L50" s="356" t="s">
        <v>525</v>
      </c>
      <c r="M50" s="356" t="s">
        <v>526</v>
      </c>
      <c r="N50" s="356" t="s">
        <v>527</v>
      </c>
      <c r="O50" s="356" t="s">
        <v>528</v>
      </c>
    </row>
    <row r="51" spans="1:17" x14ac:dyDescent="0.15">
      <c r="B51" s="250"/>
      <c r="C51" s="246"/>
      <c r="D51" s="246"/>
      <c r="E51" s="246"/>
      <c r="F51" s="246"/>
      <c r="G51" s="1245" t="s">
        <v>557</v>
      </c>
      <c r="H51" s="1246"/>
      <c r="I51" s="1251" t="s">
        <v>558</v>
      </c>
      <c r="J51" s="1251"/>
      <c r="K51" s="1255"/>
      <c r="L51" s="1255"/>
      <c r="M51" s="1255"/>
      <c r="N51" s="1221">
        <v>125.7</v>
      </c>
      <c r="O51" s="1255"/>
    </row>
    <row r="52" spans="1:17" x14ac:dyDescent="0.15">
      <c r="B52" s="250"/>
      <c r="C52" s="246"/>
      <c r="D52" s="246"/>
      <c r="E52" s="246"/>
      <c r="F52" s="246"/>
      <c r="G52" s="1247"/>
      <c r="H52" s="1248"/>
      <c r="I52" s="1252"/>
      <c r="J52" s="1252"/>
      <c r="K52" s="1221"/>
      <c r="L52" s="1221"/>
      <c r="M52" s="1221"/>
      <c r="N52" s="1221"/>
      <c r="O52" s="1221"/>
    </row>
    <row r="53" spans="1:17" x14ac:dyDescent="0.15">
      <c r="A53" s="357"/>
      <c r="B53" s="250"/>
      <c r="C53" s="246"/>
      <c r="D53" s="246"/>
      <c r="E53" s="246"/>
      <c r="F53" s="246"/>
      <c r="G53" s="1247"/>
      <c r="H53" s="1248"/>
      <c r="I53" s="1231" t="s">
        <v>559</v>
      </c>
      <c r="J53" s="1231"/>
      <c r="K53" s="1256"/>
      <c r="L53" s="1256"/>
      <c r="M53" s="1256"/>
      <c r="N53" s="1253">
        <v>54.1</v>
      </c>
      <c r="O53" s="1256"/>
    </row>
    <row r="54" spans="1:17" x14ac:dyDescent="0.15">
      <c r="A54" s="357"/>
      <c r="B54" s="250"/>
      <c r="C54" s="246"/>
      <c r="D54" s="246"/>
      <c r="E54" s="246"/>
      <c r="F54" s="246"/>
      <c r="G54" s="1249"/>
      <c r="H54" s="1250"/>
      <c r="I54" s="1231"/>
      <c r="J54" s="1231"/>
      <c r="K54" s="1254"/>
      <c r="L54" s="1254"/>
      <c r="M54" s="1254"/>
      <c r="N54" s="1254"/>
      <c r="O54" s="1254"/>
    </row>
    <row r="55" spans="1:17" x14ac:dyDescent="0.15">
      <c r="A55" s="357"/>
      <c r="B55" s="250"/>
      <c r="C55" s="246"/>
      <c r="D55" s="246"/>
      <c r="E55" s="246"/>
      <c r="F55" s="246"/>
      <c r="G55" s="1225" t="s">
        <v>560</v>
      </c>
      <c r="H55" s="1226"/>
      <c r="I55" s="1231" t="s">
        <v>558</v>
      </c>
      <c r="J55" s="1231"/>
      <c r="K55" s="1255"/>
      <c r="L55" s="1255"/>
      <c r="M55" s="1255"/>
      <c r="N55" s="1221">
        <v>0.8</v>
      </c>
      <c r="O55" s="1255"/>
    </row>
    <row r="56" spans="1:17" x14ac:dyDescent="0.15">
      <c r="A56" s="357"/>
      <c r="B56" s="250"/>
      <c r="C56" s="246"/>
      <c r="D56" s="246"/>
      <c r="E56" s="246"/>
      <c r="F56" s="246"/>
      <c r="G56" s="1227"/>
      <c r="H56" s="1228"/>
      <c r="I56" s="1231"/>
      <c r="J56" s="1231"/>
      <c r="K56" s="1221"/>
      <c r="L56" s="1221"/>
      <c r="M56" s="1221"/>
      <c r="N56" s="1221"/>
      <c r="O56" s="1221"/>
    </row>
    <row r="57" spans="1:17" s="357" customFormat="1" x14ac:dyDescent="0.15">
      <c r="B57" s="358"/>
      <c r="C57" s="354"/>
      <c r="D57" s="354"/>
      <c r="E57" s="354"/>
      <c r="F57" s="354"/>
      <c r="G57" s="1227"/>
      <c r="H57" s="1228"/>
      <c r="I57" s="1223" t="s">
        <v>559</v>
      </c>
      <c r="J57" s="1223"/>
      <c r="K57" s="1256"/>
      <c r="L57" s="1256"/>
      <c r="M57" s="1256"/>
      <c r="N57" s="1253">
        <v>56.2</v>
      </c>
      <c r="O57" s="1256"/>
      <c r="P57" s="359"/>
      <c r="Q57" s="358"/>
    </row>
    <row r="58" spans="1:17" s="357" customFormat="1" x14ac:dyDescent="0.15">
      <c r="A58" s="245"/>
      <c r="B58" s="358"/>
      <c r="C58" s="354"/>
      <c r="D58" s="354"/>
      <c r="E58" s="354"/>
      <c r="F58" s="354"/>
      <c r="G58" s="1229"/>
      <c r="H58" s="1230"/>
      <c r="I58" s="1223"/>
      <c r="J58" s="1223"/>
      <c r="K58" s="1254"/>
      <c r="L58" s="1254"/>
      <c r="M58" s="1254"/>
      <c r="N58" s="1254"/>
      <c r="O58" s="1254"/>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561</v>
      </c>
      <c r="C63" s="246"/>
      <c r="D63" s="246"/>
      <c r="E63" s="246"/>
      <c r="F63" s="246"/>
      <c r="G63" s="246"/>
      <c r="H63" s="246"/>
      <c r="I63" s="246"/>
      <c r="J63" s="246"/>
      <c r="K63" s="246"/>
      <c r="L63" s="246"/>
      <c r="M63" s="246"/>
      <c r="N63" s="246"/>
      <c r="O63" s="246"/>
    </row>
    <row r="64" spans="1:17" x14ac:dyDescent="0.15">
      <c r="B64" s="250"/>
      <c r="C64" s="246"/>
      <c r="D64" s="246"/>
      <c r="E64" s="246"/>
      <c r="F64" s="246"/>
      <c r="G64" s="353" t="s">
        <v>555</v>
      </c>
      <c r="I64" s="354"/>
      <c r="J64" s="354"/>
      <c r="K64" s="354"/>
      <c r="L64" s="246"/>
      <c r="M64" s="246"/>
      <c r="N64" s="246"/>
      <c r="O64" s="246"/>
    </row>
    <row r="65" spans="2:30" x14ac:dyDescent="0.15">
      <c r="B65" s="250"/>
      <c r="C65" s="246"/>
      <c r="D65" s="246"/>
      <c r="E65" s="246"/>
      <c r="F65" s="246"/>
      <c r="G65" s="1233" t="s">
        <v>565</v>
      </c>
      <c r="H65" s="1234"/>
      <c r="I65" s="1234"/>
      <c r="J65" s="1234"/>
      <c r="K65" s="1234"/>
      <c r="L65" s="1234"/>
      <c r="M65" s="1234"/>
      <c r="N65" s="1234"/>
      <c r="O65" s="1235"/>
    </row>
    <row r="66" spans="2:30" x14ac:dyDescent="0.15">
      <c r="B66" s="250"/>
      <c r="C66" s="246"/>
      <c r="D66" s="246"/>
      <c r="E66" s="246"/>
      <c r="F66" s="246"/>
      <c r="G66" s="1236"/>
      <c r="H66" s="1237"/>
      <c r="I66" s="1237"/>
      <c r="J66" s="1237"/>
      <c r="K66" s="1237"/>
      <c r="L66" s="1237"/>
      <c r="M66" s="1237"/>
      <c r="N66" s="1237"/>
      <c r="O66" s="1238"/>
    </row>
    <row r="67" spans="2:30" x14ac:dyDescent="0.15">
      <c r="B67" s="250"/>
      <c r="C67" s="246"/>
      <c r="D67" s="246"/>
      <c r="E67" s="246"/>
      <c r="F67" s="246"/>
      <c r="G67" s="1236"/>
      <c r="H67" s="1237"/>
      <c r="I67" s="1237"/>
      <c r="J67" s="1237"/>
      <c r="K67" s="1237"/>
      <c r="L67" s="1237"/>
      <c r="M67" s="1237"/>
      <c r="N67" s="1237"/>
      <c r="O67" s="1238"/>
    </row>
    <row r="68" spans="2:30" x14ac:dyDescent="0.15">
      <c r="B68" s="250"/>
      <c r="C68" s="246"/>
      <c r="D68" s="246"/>
      <c r="E68" s="246"/>
      <c r="F68" s="246"/>
      <c r="G68" s="1236"/>
      <c r="H68" s="1237"/>
      <c r="I68" s="1237"/>
      <c r="J68" s="1237"/>
      <c r="K68" s="1237"/>
      <c r="L68" s="1237"/>
      <c r="M68" s="1237"/>
      <c r="N68" s="1237"/>
      <c r="O68" s="1238"/>
    </row>
    <row r="69" spans="2:30" x14ac:dyDescent="0.15">
      <c r="B69" s="250"/>
      <c r="C69" s="246"/>
      <c r="D69" s="246"/>
      <c r="E69" s="246"/>
      <c r="F69" s="246"/>
      <c r="G69" s="1239"/>
      <c r="H69" s="1240"/>
      <c r="I69" s="1240"/>
      <c r="J69" s="1240"/>
      <c r="K69" s="1240"/>
      <c r="L69" s="1240"/>
      <c r="M69" s="1240"/>
      <c r="N69" s="1240"/>
      <c r="O69" s="1241"/>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562</v>
      </c>
      <c r="I71" s="370"/>
      <c r="J71" s="366"/>
      <c r="K71" s="366"/>
      <c r="L71" s="367"/>
      <c r="M71" s="366"/>
      <c r="N71" s="367"/>
      <c r="O71" s="368"/>
    </row>
    <row r="72" spans="2:30" x14ac:dyDescent="0.15">
      <c r="B72" s="250"/>
      <c r="C72" s="246"/>
      <c r="D72" s="246"/>
      <c r="E72" s="246"/>
      <c r="F72" s="246"/>
      <c r="G72" s="1242"/>
      <c r="H72" s="1243"/>
      <c r="I72" s="1243"/>
      <c r="J72" s="1244"/>
      <c r="K72" s="356" t="s">
        <v>524</v>
      </c>
      <c r="L72" s="356" t="s">
        <v>525</v>
      </c>
      <c r="M72" s="356" t="s">
        <v>526</v>
      </c>
      <c r="N72" s="356" t="s">
        <v>527</v>
      </c>
      <c r="O72" s="356" t="s">
        <v>528</v>
      </c>
    </row>
    <row r="73" spans="2:30" x14ac:dyDescent="0.15">
      <c r="B73" s="250"/>
      <c r="C73" s="246"/>
      <c r="D73" s="246"/>
      <c r="E73" s="246"/>
      <c r="F73" s="246"/>
      <c r="G73" s="1245" t="s">
        <v>557</v>
      </c>
      <c r="H73" s="1246"/>
      <c r="I73" s="1251" t="s">
        <v>558</v>
      </c>
      <c r="J73" s="1251"/>
      <c r="K73" s="1232">
        <v>118.8</v>
      </c>
      <c r="L73" s="1232">
        <v>112.8</v>
      </c>
      <c r="M73" s="1221">
        <v>150.6</v>
      </c>
      <c r="N73" s="1221">
        <v>125.7</v>
      </c>
      <c r="O73" s="1221">
        <v>123.7</v>
      </c>
      <c r="S73" s="245">
        <v>9.9</v>
      </c>
    </row>
    <row r="74" spans="2:30" x14ac:dyDescent="0.15">
      <c r="B74" s="250"/>
      <c r="C74" s="246"/>
      <c r="D74" s="246"/>
      <c r="E74" s="246"/>
      <c r="F74" s="246"/>
      <c r="G74" s="1247"/>
      <c r="H74" s="1248"/>
      <c r="I74" s="1252"/>
      <c r="J74" s="1252"/>
      <c r="K74" s="1232"/>
      <c r="L74" s="1232"/>
      <c r="M74" s="1221"/>
      <c r="N74" s="1221"/>
      <c r="O74" s="1221"/>
    </row>
    <row r="75" spans="2:30" x14ac:dyDescent="0.15">
      <c r="B75" s="250"/>
      <c r="C75" s="246"/>
      <c r="D75" s="246"/>
      <c r="E75" s="246"/>
      <c r="F75" s="246"/>
      <c r="G75" s="1247"/>
      <c r="H75" s="1248"/>
      <c r="I75" s="1231" t="s">
        <v>563</v>
      </c>
      <c r="J75" s="1231"/>
      <c r="K75" s="1253">
        <v>13.3</v>
      </c>
      <c r="L75" s="1253">
        <v>13.4</v>
      </c>
      <c r="M75" s="1253">
        <v>13.1</v>
      </c>
      <c r="N75" s="1253">
        <v>13.2</v>
      </c>
      <c r="O75" s="1253">
        <v>13.3</v>
      </c>
      <c r="U75" s="245">
        <v>81.2</v>
      </c>
      <c r="W75" s="245">
        <v>87.2</v>
      </c>
      <c r="Y75" s="245">
        <v>99.8</v>
      </c>
      <c r="AA75" s="245">
        <v>109.5</v>
      </c>
      <c r="AC75" s="245">
        <v>115.2</v>
      </c>
    </row>
    <row r="76" spans="2:30" x14ac:dyDescent="0.15">
      <c r="B76" s="250"/>
      <c r="C76" s="246"/>
      <c r="D76" s="246"/>
      <c r="E76" s="246"/>
      <c r="F76" s="246"/>
      <c r="G76" s="1249"/>
      <c r="H76" s="1250"/>
      <c r="I76" s="1231"/>
      <c r="J76" s="1231"/>
      <c r="K76" s="1254"/>
      <c r="L76" s="1254"/>
      <c r="M76" s="1254"/>
      <c r="N76" s="1254"/>
      <c r="O76" s="1254"/>
    </row>
    <row r="77" spans="2:30" x14ac:dyDescent="0.15">
      <c r="B77" s="250"/>
      <c r="C77" s="246"/>
      <c r="D77" s="246"/>
      <c r="E77" s="246"/>
      <c r="F77" s="246"/>
      <c r="G77" s="1225" t="s">
        <v>560</v>
      </c>
      <c r="H77" s="1226"/>
      <c r="I77" s="1231" t="s">
        <v>558</v>
      </c>
      <c r="J77" s="1231"/>
      <c r="K77" s="1232">
        <v>28.4</v>
      </c>
      <c r="L77" s="1232">
        <v>20.5</v>
      </c>
      <c r="M77" s="1221">
        <v>17.899999999999999</v>
      </c>
      <c r="N77" s="1221">
        <v>0.8</v>
      </c>
      <c r="O77" s="1221">
        <v>25.4</v>
      </c>
      <c r="R77" s="245">
        <v>12.3</v>
      </c>
      <c r="T77" s="245">
        <v>11.1</v>
      </c>
    </row>
    <row r="78" spans="2:30" x14ac:dyDescent="0.15">
      <c r="B78" s="250"/>
      <c r="C78" s="246"/>
      <c r="D78" s="246"/>
      <c r="E78" s="246"/>
      <c r="F78" s="246"/>
      <c r="G78" s="1227"/>
      <c r="H78" s="1228"/>
      <c r="I78" s="1231"/>
      <c r="J78" s="1231"/>
      <c r="K78" s="1232"/>
      <c r="L78" s="1232"/>
      <c r="M78" s="1221"/>
      <c r="N78" s="1221"/>
      <c r="O78" s="1221"/>
    </row>
    <row r="79" spans="2:30" x14ac:dyDescent="0.15">
      <c r="B79" s="250"/>
      <c r="C79" s="246"/>
      <c r="D79" s="246"/>
      <c r="E79" s="246"/>
      <c r="F79" s="246"/>
      <c r="G79" s="1227"/>
      <c r="H79" s="1228"/>
      <c r="I79" s="1222" t="s">
        <v>563</v>
      </c>
      <c r="J79" s="1223"/>
      <c r="K79" s="1224">
        <v>11.4</v>
      </c>
      <c r="L79" s="1224">
        <v>10.5</v>
      </c>
      <c r="M79" s="1224">
        <v>9.5</v>
      </c>
      <c r="N79" s="1224">
        <v>8.1</v>
      </c>
      <c r="O79" s="1224">
        <v>8.6</v>
      </c>
      <c r="V79" s="245">
        <v>53.5</v>
      </c>
      <c r="X79" s="245">
        <v>48.2</v>
      </c>
      <c r="Z79" s="245">
        <v>34.200000000000003</v>
      </c>
      <c r="AB79" s="245">
        <v>30.3</v>
      </c>
      <c r="AD79" s="245">
        <v>28.9</v>
      </c>
    </row>
    <row r="80" spans="2:30" x14ac:dyDescent="0.15">
      <c r="B80" s="250"/>
      <c r="C80" s="246"/>
      <c r="D80" s="246"/>
      <c r="E80" s="246"/>
      <c r="F80" s="246"/>
      <c r="G80" s="1229"/>
      <c r="H80" s="1230"/>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88" zoomScale="80" zoomScaleNormal="8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N94"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523</v>
      </c>
      <c r="G2" s="113"/>
      <c r="H2" s="114"/>
    </row>
    <row r="3" spans="1:8" x14ac:dyDescent="0.15">
      <c r="A3" s="110" t="s">
        <v>516</v>
      </c>
      <c r="B3" s="115"/>
      <c r="C3" s="116"/>
      <c r="D3" s="117">
        <v>246159</v>
      </c>
      <c r="E3" s="118"/>
      <c r="F3" s="119">
        <v>94828</v>
      </c>
      <c r="G3" s="120"/>
      <c r="H3" s="121"/>
    </row>
    <row r="4" spans="1:8" x14ac:dyDescent="0.15">
      <c r="A4" s="122"/>
      <c r="B4" s="123"/>
      <c r="C4" s="124"/>
      <c r="D4" s="125">
        <v>150775</v>
      </c>
      <c r="E4" s="126"/>
      <c r="F4" s="127">
        <v>55133</v>
      </c>
      <c r="G4" s="128"/>
      <c r="H4" s="129"/>
    </row>
    <row r="5" spans="1:8" x14ac:dyDescent="0.15">
      <c r="A5" s="110" t="s">
        <v>518</v>
      </c>
      <c r="B5" s="115"/>
      <c r="C5" s="116"/>
      <c r="D5" s="117">
        <v>188080</v>
      </c>
      <c r="E5" s="118"/>
      <c r="F5" s="119">
        <v>119674</v>
      </c>
      <c r="G5" s="120"/>
      <c r="H5" s="121"/>
    </row>
    <row r="6" spans="1:8" x14ac:dyDescent="0.15">
      <c r="A6" s="122"/>
      <c r="B6" s="123"/>
      <c r="C6" s="124"/>
      <c r="D6" s="125">
        <v>89527</v>
      </c>
      <c r="E6" s="126"/>
      <c r="F6" s="127">
        <v>57803</v>
      </c>
      <c r="G6" s="128"/>
      <c r="H6" s="129"/>
    </row>
    <row r="7" spans="1:8" x14ac:dyDescent="0.15">
      <c r="A7" s="110" t="s">
        <v>519</v>
      </c>
      <c r="B7" s="115"/>
      <c r="C7" s="116"/>
      <c r="D7" s="117">
        <v>178262</v>
      </c>
      <c r="E7" s="118"/>
      <c r="F7" s="119">
        <v>119685</v>
      </c>
      <c r="G7" s="120"/>
      <c r="H7" s="121"/>
    </row>
    <row r="8" spans="1:8" x14ac:dyDescent="0.15">
      <c r="A8" s="122"/>
      <c r="B8" s="123"/>
      <c r="C8" s="124"/>
      <c r="D8" s="125">
        <v>137416</v>
      </c>
      <c r="E8" s="126"/>
      <c r="F8" s="127">
        <v>68464</v>
      </c>
      <c r="G8" s="128"/>
      <c r="H8" s="129"/>
    </row>
    <row r="9" spans="1:8" x14ac:dyDescent="0.15">
      <c r="A9" s="110" t="s">
        <v>520</v>
      </c>
      <c r="B9" s="115"/>
      <c r="C9" s="116"/>
      <c r="D9" s="117">
        <v>93865</v>
      </c>
      <c r="E9" s="118"/>
      <c r="F9" s="119">
        <v>128611</v>
      </c>
      <c r="G9" s="120"/>
      <c r="H9" s="121"/>
    </row>
    <row r="10" spans="1:8" x14ac:dyDescent="0.15">
      <c r="A10" s="122"/>
      <c r="B10" s="123"/>
      <c r="C10" s="124"/>
      <c r="D10" s="125">
        <v>42575</v>
      </c>
      <c r="E10" s="126"/>
      <c r="F10" s="127">
        <v>61552</v>
      </c>
      <c r="G10" s="128"/>
      <c r="H10" s="129"/>
    </row>
    <row r="11" spans="1:8" x14ac:dyDescent="0.15">
      <c r="A11" s="110" t="s">
        <v>521</v>
      </c>
      <c r="B11" s="115"/>
      <c r="C11" s="116"/>
      <c r="D11" s="117">
        <v>120051</v>
      </c>
      <c r="E11" s="118"/>
      <c r="F11" s="119">
        <v>119882</v>
      </c>
      <c r="G11" s="120"/>
      <c r="H11" s="121"/>
    </row>
    <row r="12" spans="1:8" x14ac:dyDescent="0.15">
      <c r="A12" s="122"/>
      <c r="B12" s="123"/>
      <c r="C12" s="130"/>
      <c r="D12" s="125">
        <v>39839</v>
      </c>
      <c r="E12" s="126"/>
      <c r="F12" s="127">
        <v>66481</v>
      </c>
      <c r="G12" s="128"/>
      <c r="H12" s="129"/>
    </row>
    <row r="13" spans="1:8" x14ac:dyDescent="0.15">
      <c r="A13" s="110"/>
      <c r="B13" s="115"/>
      <c r="C13" s="131"/>
      <c r="D13" s="132">
        <v>165283</v>
      </c>
      <c r="E13" s="133"/>
      <c r="F13" s="134">
        <v>116536</v>
      </c>
      <c r="G13" s="135"/>
      <c r="H13" s="121"/>
    </row>
    <row r="14" spans="1:8" x14ac:dyDescent="0.15">
      <c r="A14" s="122"/>
      <c r="B14" s="123"/>
      <c r="C14" s="124"/>
      <c r="D14" s="125">
        <v>92026</v>
      </c>
      <c r="E14" s="126"/>
      <c r="F14" s="127">
        <v>61887</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5.19</v>
      </c>
      <c r="C19" s="136">
        <f>ROUND(VALUE(SUBSTITUTE(実質収支比率等に係る経年分析!G$48,"▲","-")),2)</f>
        <v>6.26</v>
      </c>
      <c r="D19" s="136">
        <f>ROUND(VALUE(SUBSTITUTE(実質収支比率等に係る経年分析!H$48,"▲","-")),2)</f>
        <v>5.8</v>
      </c>
      <c r="E19" s="136">
        <f>ROUND(VALUE(SUBSTITUTE(実質収支比率等に係る経年分析!I$48,"▲","-")),2)</f>
        <v>5.8</v>
      </c>
      <c r="F19" s="136">
        <f>ROUND(VALUE(SUBSTITUTE(実質収支比率等に係る経年分析!J$48,"▲","-")),2)</f>
        <v>3.93</v>
      </c>
    </row>
    <row r="20" spans="1:11" x14ac:dyDescent="0.15">
      <c r="A20" s="136" t="s">
        <v>44</v>
      </c>
      <c r="B20" s="136">
        <f>ROUND(VALUE(SUBSTITUTE(実質収支比率等に係る経年分析!F$47,"▲","-")),2)</f>
        <v>40.14</v>
      </c>
      <c r="C20" s="136">
        <f>ROUND(VALUE(SUBSTITUTE(実質収支比率等に係る経年分析!G$47,"▲","-")),2)</f>
        <v>45.15</v>
      </c>
      <c r="D20" s="136">
        <f>ROUND(VALUE(SUBSTITUTE(実質収支比率等に係る経年分析!H$47,"▲","-")),2)</f>
        <v>33.869999999999997</v>
      </c>
      <c r="E20" s="136">
        <f>ROUND(VALUE(SUBSTITUTE(実質収支比率等に係る経年分析!I$47,"▲","-")),2)</f>
        <v>45.54</v>
      </c>
      <c r="F20" s="136">
        <f>ROUND(VALUE(SUBSTITUTE(実質収支比率等に係る経年分析!J$47,"▲","-")),2)</f>
        <v>36.130000000000003</v>
      </c>
    </row>
    <row r="21" spans="1:11" x14ac:dyDescent="0.15">
      <c r="A21" s="136" t="s">
        <v>45</v>
      </c>
      <c r="B21" s="136">
        <f>IF(ISNUMBER(VALUE(SUBSTITUTE(実質収支比率等に係る経年分析!F$49,"▲","-"))),ROUND(VALUE(SUBSTITUTE(実質収支比率等に係る経年分析!F$49,"▲","-")),2),NA())</f>
        <v>2.16</v>
      </c>
      <c r="C21" s="136">
        <f>IF(ISNUMBER(VALUE(SUBSTITUTE(実質収支比率等に係る経年分析!G$49,"▲","-"))),ROUND(VALUE(SUBSTITUTE(実質収支比率等に係る経年分析!G$49,"▲","-")),2),NA())</f>
        <v>6.79</v>
      </c>
      <c r="D21" s="136">
        <f>IF(ISNUMBER(VALUE(SUBSTITUTE(実質収支比率等に係る経年分析!H$49,"▲","-"))),ROUND(VALUE(SUBSTITUTE(実質収支比率等に係る経年分析!H$49,"▲","-")),2),NA())</f>
        <v>-13.33</v>
      </c>
      <c r="E21" s="136">
        <f>IF(ISNUMBER(VALUE(SUBSTITUTE(実質収支比率等に係る経年分析!I$49,"▲","-"))),ROUND(VALUE(SUBSTITUTE(実質収支比率等に係る経年分析!I$49,"▲","-")),2),NA())</f>
        <v>12.72</v>
      </c>
      <c r="F21" s="136">
        <f>IF(ISNUMBER(VALUE(SUBSTITUTE(実質収支比率等に係る経年分析!J$49,"▲","-"))),ROUND(VALUE(SUBSTITUTE(実質収支比率等に係る経年分析!J$49,"▲","-")),2),NA())</f>
        <v>-11.29</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小坂町菅原ヤヱ奨学資金特別会計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小坂町中小企業従業員退職金等共済事業特別会計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小坂町歯科診療所特別会計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v>
      </c>
    </row>
    <row r="32" spans="1:11" x14ac:dyDescent="0.15">
      <c r="A32" s="137" t="str">
        <f>IF(連結実質赤字比率に係る赤字・黒字の構成分析!C$38="",NA(),連結実質赤字比率に係る赤字・黒字の構成分析!C$38)</f>
        <v>小坂町後期高齢者医療特別会計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v>
      </c>
    </row>
    <row r="33" spans="1:16" x14ac:dyDescent="0.15">
      <c r="A33" s="137" t="str">
        <f>IF(連結実質赤字比率に係る赤字・黒字の構成分析!C$37="",NA(),連結実質赤字比率に係る赤字・黒字の構成分析!C$37)</f>
        <v>小坂町介護保険特別会計（保険事業勘定）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0.19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0.16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0.02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0.53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0.74</v>
      </c>
    </row>
    <row r="34" spans="1:16" x14ac:dyDescent="0.15">
      <c r="A34" s="137" t="str">
        <f>IF(連結実質赤字比率に係る赤字・黒字の構成分析!C$36="",NA(),連結実質赤字比率に係る赤字・黒字の構成分析!C$36)</f>
        <v>小坂町国民健康保険特別会計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0.31</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0.45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0.08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0.13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0.87</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5.19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6.25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5.79</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5.79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3.92</v>
      </c>
    </row>
    <row r="36" spans="1:16" x14ac:dyDescent="0.15">
      <c r="A36" s="137" t="str">
        <f>IF(連結実質赤字比率に係る赤字・黒字の構成分析!C$34="",NA(),連結実質赤字比率に係る赤字・黒字の構成分析!C$34)</f>
        <v>小坂町水道事業会計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5.66</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7.23</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8.6999999999999993</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8.7799999999999994</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9.73</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404</v>
      </c>
      <c r="E42" s="138"/>
      <c r="F42" s="138"/>
      <c r="G42" s="138">
        <f>'実質公債費比率（分子）の構造'!L$52</f>
        <v>367</v>
      </c>
      <c r="H42" s="138"/>
      <c r="I42" s="138"/>
      <c r="J42" s="138">
        <f>'実質公債費比率（分子）の構造'!M$52</f>
        <v>364</v>
      </c>
      <c r="K42" s="138"/>
      <c r="L42" s="138"/>
      <c r="M42" s="138">
        <f>'実質公債費比率（分子）の構造'!N$52</f>
        <v>359</v>
      </c>
      <c r="N42" s="138"/>
      <c r="O42" s="138"/>
      <c r="P42" s="138">
        <f>'実質公債費比率（分子）の構造'!O$52</f>
        <v>372</v>
      </c>
    </row>
    <row r="43" spans="1:16" x14ac:dyDescent="0.15">
      <c r="A43" s="138" t="s">
        <v>53</v>
      </c>
      <c r="B43" s="138">
        <f>'実質公債費比率（分子）の構造'!K$51</f>
        <v>0</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17</v>
      </c>
      <c r="C44" s="138"/>
      <c r="D44" s="138"/>
      <c r="E44" s="138">
        <f>'実質公債費比率（分子）の構造'!L$50</f>
        <v>17</v>
      </c>
      <c r="F44" s="138"/>
      <c r="G44" s="138"/>
      <c r="H44" s="138">
        <f>'実質公債費比率（分子）の構造'!M$50</f>
        <v>16</v>
      </c>
      <c r="I44" s="138"/>
      <c r="J44" s="138"/>
      <c r="K44" s="138">
        <f>'実質公債費比率（分子）の構造'!N$50</f>
        <v>16</v>
      </c>
      <c r="L44" s="138"/>
      <c r="M44" s="138"/>
      <c r="N44" s="138">
        <f>'実質公債費比率（分子）の構造'!O$50</f>
        <v>13</v>
      </c>
      <c r="O44" s="138"/>
      <c r="P44" s="138"/>
    </row>
    <row r="45" spans="1:16" x14ac:dyDescent="0.15">
      <c r="A45" s="138" t="s">
        <v>55</v>
      </c>
      <c r="B45" s="138">
        <f>'実質公債費比率（分子）の構造'!K$49</f>
        <v>17</v>
      </c>
      <c r="C45" s="138"/>
      <c r="D45" s="138"/>
      <c r="E45" s="138">
        <f>'実質公債費比率（分子）の構造'!L$49</f>
        <v>12</v>
      </c>
      <c r="F45" s="138"/>
      <c r="G45" s="138"/>
      <c r="H45" s="138">
        <f>'実質公債費比率（分子）の構造'!M$49</f>
        <v>11</v>
      </c>
      <c r="I45" s="138"/>
      <c r="J45" s="138"/>
      <c r="K45" s="138">
        <f>'実質公債費比率（分子）の構造'!N$49</f>
        <v>10</v>
      </c>
      <c r="L45" s="138"/>
      <c r="M45" s="138"/>
      <c r="N45" s="138">
        <f>'実質公債費比率（分子）の構造'!O$49</f>
        <v>11</v>
      </c>
      <c r="O45" s="138"/>
      <c r="P45" s="138"/>
    </row>
    <row r="46" spans="1:16" x14ac:dyDescent="0.15">
      <c r="A46" s="138" t="s">
        <v>56</v>
      </c>
      <c r="B46" s="138">
        <f>'実質公債費比率（分子）の構造'!K$48</f>
        <v>165</v>
      </c>
      <c r="C46" s="138"/>
      <c r="D46" s="138"/>
      <c r="E46" s="138">
        <f>'実質公債費比率（分子）の構造'!L$48</f>
        <v>214</v>
      </c>
      <c r="F46" s="138"/>
      <c r="G46" s="138"/>
      <c r="H46" s="138">
        <f>'実質公債費比率（分子）の構造'!M$48</f>
        <v>210</v>
      </c>
      <c r="I46" s="138"/>
      <c r="J46" s="138"/>
      <c r="K46" s="138">
        <f>'実質公債費比率（分子）の構造'!N$48</f>
        <v>224</v>
      </c>
      <c r="L46" s="138"/>
      <c r="M46" s="138"/>
      <c r="N46" s="138">
        <f>'実質公債費比率（分子）の構造'!O$48</f>
        <v>218</v>
      </c>
      <c r="O46" s="138"/>
      <c r="P46" s="138"/>
    </row>
    <row r="47" spans="1:16" x14ac:dyDescent="0.15">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59</v>
      </c>
      <c r="B49" s="138">
        <f>'実質公債費比率（分子）の構造'!K$45</f>
        <v>500</v>
      </c>
      <c r="C49" s="138"/>
      <c r="D49" s="138"/>
      <c r="E49" s="138">
        <f>'実質公債費比率（分子）の構造'!L$45</f>
        <v>433</v>
      </c>
      <c r="F49" s="138"/>
      <c r="G49" s="138"/>
      <c r="H49" s="138">
        <f>'実質公債費比率（分子）の構造'!M$45</f>
        <v>425</v>
      </c>
      <c r="I49" s="138"/>
      <c r="J49" s="138"/>
      <c r="K49" s="138">
        <f>'実質公債費比率（分子）の構造'!N$45</f>
        <v>427</v>
      </c>
      <c r="L49" s="138"/>
      <c r="M49" s="138"/>
      <c r="N49" s="138">
        <f>'実質公債費比率（分子）の構造'!O$45</f>
        <v>436</v>
      </c>
      <c r="O49" s="138"/>
      <c r="P49" s="138"/>
    </row>
    <row r="50" spans="1:16" x14ac:dyDescent="0.15">
      <c r="A50" s="138" t="s">
        <v>60</v>
      </c>
      <c r="B50" s="138" t="e">
        <f>NA()</f>
        <v>#N/A</v>
      </c>
      <c r="C50" s="138">
        <f>IF(ISNUMBER('実質公債費比率（分子）の構造'!K$53),'実質公債費比率（分子）の構造'!K$53,NA())</f>
        <v>295</v>
      </c>
      <c r="D50" s="138" t="e">
        <f>NA()</f>
        <v>#N/A</v>
      </c>
      <c r="E50" s="138" t="e">
        <f>NA()</f>
        <v>#N/A</v>
      </c>
      <c r="F50" s="138">
        <f>IF(ISNUMBER('実質公債費比率（分子）の構造'!L$53),'実質公債費比率（分子）の構造'!L$53,NA())</f>
        <v>309</v>
      </c>
      <c r="G50" s="138" t="e">
        <f>NA()</f>
        <v>#N/A</v>
      </c>
      <c r="H50" s="138" t="e">
        <f>NA()</f>
        <v>#N/A</v>
      </c>
      <c r="I50" s="138">
        <f>IF(ISNUMBER('実質公債費比率（分子）の構造'!M$53),'実質公債費比率（分子）の構造'!M$53,NA())</f>
        <v>298</v>
      </c>
      <c r="J50" s="138" t="e">
        <f>NA()</f>
        <v>#N/A</v>
      </c>
      <c r="K50" s="138" t="e">
        <f>NA()</f>
        <v>#N/A</v>
      </c>
      <c r="L50" s="138">
        <f>IF(ISNUMBER('実質公債費比率（分子）の構造'!N$53),'実質公債費比率（分子）の構造'!N$53,NA())</f>
        <v>318</v>
      </c>
      <c r="M50" s="138" t="e">
        <f>NA()</f>
        <v>#N/A</v>
      </c>
      <c r="N50" s="138" t="e">
        <f>NA()</f>
        <v>#N/A</v>
      </c>
      <c r="O50" s="138">
        <f>IF(ISNUMBER('実質公債費比率（分子）の構造'!O$53),'実質公債費比率（分子）の構造'!O$53,NA())</f>
        <v>306</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3871</v>
      </c>
      <c r="E56" s="137"/>
      <c r="F56" s="137"/>
      <c r="G56" s="137">
        <f>'将来負担比率（分子）の構造'!J$52</f>
        <v>4479</v>
      </c>
      <c r="H56" s="137"/>
      <c r="I56" s="137"/>
      <c r="J56" s="137">
        <f>'将来負担比率（分子）の構造'!K$52</f>
        <v>4464</v>
      </c>
      <c r="K56" s="137"/>
      <c r="L56" s="137"/>
      <c r="M56" s="137">
        <f>'将来負担比率（分子）の構造'!L$52</f>
        <v>4556</v>
      </c>
      <c r="N56" s="137"/>
      <c r="O56" s="137"/>
      <c r="P56" s="137">
        <f>'将来負担比率（分子）の構造'!M$52</f>
        <v>4575</v>
      </c>
    </row>
    <row r="57" spans="1:16" x14ac:dyDescent="0.15">
      <c r="A57" s="137" t="s">
        <v>36</v>
      </c>
      <c r="B57" s="137"/>
      <c r="C57" s="137"/>
      <c r="D57" s="137">
        <f>'将来負担比率（分子）の構造'!I$51</f>
        <v>83</v>
      </c>
      <c r="E57" s="137"/>
      <c r="F57" s="137"/>
      <c r="G57" s="137">
        <f>'将来負担比率（分子）の構造'!J$51</f>
        <v>60</v>
      </c>
      <c r="H57" s="137"/>
      <c r="I57" s="137"/>
      <c r="J57" s="137">
        <f>'将来負担比率（分子）の構造'!K$51</f>
        <v>47</v>
      </c>
      <c r="K57" s="137"/>
      <c r="L57" s="137"/>
      <c r="M57" s="137">
        <f>'将来負担比率（分子）の構造'!L$51</f>
        <v>44</v>
      </c>
      <c r="N57" s="137"/>
      <c r="O57" s="137"/>
      <c r="P57" s="137">
        <f>'将来負担比率（分子）の構造'!M$51</f>
        <v>36</v>
      </c>
    </row>
    <row r="58" spans="1:16" x14ac:dyDescent="0.15">
      <c r="A58" s="137" t="s">
        <v>35</v>
      </c>
      <c r="B58" s="137"/>
      <c r="C58" s="137"/>
      <c r="D58" s="137">
        <f>'将来負担比率（分子）の構造'!I$50</f>
        <v>1781</v>
      </c>
      <c r="E58" s="137"/>
      <c r="F58" s="137"/>
      <c r="G58" s="137">
        <f>'将来負担比率（分子）の構造'!J$50</f>
        <v>1936</v>
      </c>
      <c r="H58" s="137"/>
      <c r="I58" s="137"/>
      <c r="J58" s="137">
        <f>'将来負担比率（分子）の構造'!K$50</f>
        <v>1563</v>
      </c>
      <c r="K58" s="137"/>
      <c r="L58" s="137"/>
      <c r="M58" s="137">
        <f>'将来負担比率（分子）の構造'!L$50</f>
        <v>1982</v>
      </c>
      <c r="N58" s="137"/>
      <c r="O58" s="137"/>
      <c r="P58" s="137">
        <f>'将来負担比率（分子）の構造'!M$50</f>
        <v>1875</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29</v>
      </c>
      <c r="B62" s="137">
        <f>'将来負担比率（分子）の構造'!I$45</f>
        <v>739</v>
      </c>
      <c r="C62" s="137"/>
      <c r="D62" s="137"/>
      <c r="E62" s="137">
        <f>'将来負担比率（分子）の構造'!J$45</f>
        <v>698</v>
      </c>
      <c r="F62" s="137"/>
      <c r="G62" s="137"/>
      <c r="H62" s="137">
        <f>'将来負担比率（分子）の構造'!K$45</f>
        <v>654</v>
      </c>
      <c r="I62" s="137"/>
      <c r="J62" s="137"/>
      <c r="K62" s="137">
        <f>'将来負担比率（分子）の構造'!L$45</f>
        <v>605</v>
      </c>
      <c r="L62" s="137"/>
      <c r="M62" s="137"/>
      <c r="N62" s="137">
        <f>'将来負担比率（分子）の構造'!M$45</f>
        <v>571</v>
      </c>
      <c r="O62" s="137"/>
      <c r="P62" s="137"/>
    </row>
    <row r="63" spans="1:16" x14ac:dyDescent="0.15">
      <c r="A63" s="137" t="s">
        <v>28</v>
      </c>
      <c r="B63" s="137">
        <f>'将来負担比率（分子）の構造'!I$44</f>
        <v>76</v>
      </c>
      <c r="C63" s="137"/>
      <c r="D63" s="137"/>
      <c r="E63" s="137">
        <f>'将来負担比率（分子）の構造'!J$44</f>
        <v>197</v>
      </c>
      <c r="F63" s="137"/>
      <c r="G63" s="137"/>
      <c r="H63" s="137">
        <f>'将来負担比率（分子）の構造'!K$44</f>
        <v>313</v>
      </c>
      <c r="I63" s="137"/>
      <c r="J63" s="137"/>
      <c r="K63" s="137">
        <f>'将来負担比率（分子）の構造'!L$44</f>
        <v>156</v>
      </c>
      <c r="L63" s="137"/>
      <c r="M63" s="137"/>
      <c r="N63" s="137">
        <f>'将来負担比率（分子）の構造'!M$44</f>
        <v>141</v>
      </c>
      <c r="O63" s="137"/>
      <c r="P63" s="137"/>
    </row>
    <row r="64" spans="1:16" x14ac:dyDescent="0.15">
      <c r="A64" s="137" t="s">
        <v>27</v>
      </c>
      <c r="B64" s="137">
        <f>'将来負担比率（分子）の構造'!I$43</f>
        <v>2540</v>
      </c>
      <c r="C64" s="137"/>
      <c r="D64" s="137"/>
      <c r="E64" s="137">
        <f>'将来負担比率（分子）の構造'!J$43</f>
        <v>3032</v>
      </c>
      <c r="F64" s="137"/>
      <c r="G64" s="137"/>
      <c r="H64" s="137">
        <f>'将来負担比率（分子）の構造'!K$43</f>
        <v>3280</v>
      </c>
      <c r="I64" s="137"/>
      <c r="J64" s="137"/>
      <c r="K64" s="137">
        <f>'将来負担比率（分子）の構造'!L$43</f>
        <v>3530</v>
      </c>
      <c r="L64" s="137"/>
      <c r="M64" s="137"/>
      <c r="N64" s="137">
        <f>'将来負担比率（分子）の構造'!M$43</f>
        <v>3488</v>
      </c>
      <c r="O64" s="137"/>
      <c r="P64" s="137"/>
    </row>
    <row r="65" spans="1:16" x14ac:dyDescent="0.15">
      <c r="A65" s="137" t="s">
        <v>26</v>
      </c>
      <c r="B65" s="137">
        <f>'将来負担比率（分子）の構造'!I$42</f>
        <v>138</v>
      </c>
      <c r="C65" s="137"/>
      <c r="D65" s="137"/>
      <c r="E65" s="137">
        <f>'将来負担比率（分子）の構造'!J$42</f>
        <v>124</v>
      </c>
      <c r="F65" s="137"/>
      <c r="G65" s="137"/>
      <c r="H65" s="137">
        <f>'将来負担比率（分子）の構造'!K$42</f>
        <v>110</v>
      </c>
      <c r="I65" s="137"/>
      <c r="J65" s="137"/>
      <c r="K65" s="137">
        <f>'将来負担比率（分子）の構造'!L$42</f>
        <v>96</v>
      </c>
      <c r="L65" s="137"/>
      <c r="M65" s="137"/>
      <c r="N65" s="137">
        <f>'将来負担比率（分子）の構造'!M$42</f>
        <v>85</v>
      </c>
      <c r="O65" s="137"/>
      <c r="P65" s="137"/>
    </row>
    <row r="66" spans="1:16" x14ac:dyDescent="0.15">
      <c r="A66" s="137" t="s">
        <v>25</v>
      </c>
      <c r="B66" s="137">
        <f>'将来負担比率（分子）の構造'!I$41</f>
        <v>4927</v>
      </c>
      <c r="C66" s="137"/>
      <c r="D66" s="137"/>
      <c r="E66" s="137">
        <f>'将来負担比率（分子）の構造'!J$41</f>
        <v>5066</v>
      </c>
      <c r="F66" s="137"/>
      <c r="G66" s="137"/>
      <c r="H66" s="137">
        <f>'将来負担比率（分子）の構造'!K$41</f>
        <v>5131</v>
      </c>
      <c r="I66" s="137"/>
      <c r="J66" s="137"/>
      <c r="K66" s="137">
        <f>'将来負担比率（分子）の構造'!L$41</f>
        <v>5133</v>
      </c>
      <c r="L66" s="137"/>
      <c r="M66" s="137"/>
      <c r="N66" s="137">
        <f>'将来負担比率（分子）の構造'!M$41</f>
        <v>5074</v>
      </c>
      <c r="O66" s="137"/>
      <c r="P66" s="137"/>
    </row>
    <row r="67" spans="1:16" x14ac:dyDescent="0.15">
      <c r="A67" s="137" t="s">
        <v>64</v>
      </c>
      <c r="B67" s="137" t="e">
        <f>NA()</f>
        <v>#N/A</v>
      </c>
      <c r="C67" s="137">
        <f>IF(ISNUMBER('将来負担比率（分子）の構造'!I$53), IF('将来負担比率（分子）の構造'!I$53 &lt; 0, 0, '将来負担比率（分子）の構造'!I$53), NA())</f>
        <v>2685</v>
      </c>
      <c r="D67" s="137" t="e">
        <f>NA()</f>
        <v>#N/A</v>
      </c>
      <c r="E67" s="137" t="e">
        <f>NA()</f>
        <v>#N/A</v>
      </c>
      <c r="F67" s="137">
        <f>IF(ISNUMBER('将来負担比率（分子）の構造'!J$53), IF('将来負担比率（分子）の構造'!J$53 &lt; 0, 0, '将来負担比率（分子）の構造'!J$53), NA())</f>
        <v>2642</v>
      </c>
      <c r="G67" s="137" t="e">
        <f>NA()</f>
        <v>#N/A</v>
      </c>
      <c r="H67" s="137" t="e">
        <f>NA()</f>
        <v>#N/A</v>
      </c>
      <c r="I67" s="137">
        <f>IF(ISNUMBER('将来負担比率（分子）の構造'!K$53), IF('将来負担比率（分子）の構造'!K$53 &lt; 0, 0, '将来負担比率（分子）の構造'!K$53), NA())</f>
        <v>3413</v>
      </c>
      <c r="J67" s="137" t="e">
        <f>NA()</f>
        <v>#N/A</v>
      </c>
      <c r="K67" s="137" t="e">
        <f>NA()</f>
        <v>#N/A</v>
      </c>
      <c r="L67" s="137">
        <f>IF(ISNUMBER('将来負担比率（分子）の構造'!L$53), IF('将来負担比率（分子）の構造'!L$53 &lt; 0, 0, '将来負担比率（分子）の構造'!L$53), NA())</f>
        <v>2938</v>
      </c>
      <c r="M67" s="137" t="e">
        <f>NA()</f>
        <v>#N/A</v>
      </c>
      <c r="N67" s="137" t="e">
        <f>NA()</f>
        <v>#N/A</v>
      </c>
      <c r="O67" s="137">
        <f>IF(ISNUMBER('将来負担比率（分子）の構造'!M$53), IF('将来負担比率（分子）の構造'!M$53 &lt; 0, 0, '将来負担比率（分子）の構造'!M$53), NA())</f>
        <v>2873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197</v>
      </c>
      <c r="DI1" s="602"/>
      <c r="DJ1" s="602"/>
      <c r="DK1" s="602"/>
      <c r="DL1" s="602"/>
      <c r="DM1" s="602"/>
      <c r="DN1" s="603"/>
      <c r="DP1" s="601" t="s">
        <v>198</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200</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201</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202</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203</v>
      </c>
      <c r="S4" s="605"/>
      <c r="T4" s="605"/>
      <c r="U4" s="605"/>
      <c r="V4" s="605"/>
      <c r="W4" s="605"/>
      <c r="X4" s="605"/>
      <c r="Y4" s="606"/>
      <c r="Z4" s="604" t="s">
        <v>204</v>
      </c>
      <c r="AA4" s="605"/>
      <c r="AB4" s="605"/>
      <c r="AC4" s="606"/>
      <c r="AD4" s="604" t="s">
        <v>205</v>
      </c>
      <c r="AE4" s="605"/>
      <c r="AF4" s="605"/>
      <c r="AG4" s="605"/>
      <c r="AH4" s="605"/>
      <c r="AI4" s="605"/>
      <c r="AJ4" s="605"/>
      <c r="AK4" s="606"/>
      <c r="AL4" s="604" t="s">
        <v>204</v>
      </c>
      <c r="AM4" s="605"/>
      <c r="AN4" s="605"/>
      <c r="AO4" s="606"/>
      <c r="AP4" s="610" t="s">
        <v>206</v>
      </c>
      <c r="AQ4" s="610"/>
      <c r="AR4" s="610"/>
      <c r="AS4" s="610"/>
      <c r="AT4" s="610"/>
      <c r="AU4" s="610"/>
      <c r="AV4" s="610"/>
      <c r="AW4" s="610"/>
      <c r="AX4" s="610"/>
      <c r="AY4" s="610"/>
      <c r="AZ4" s="610"/>
      <c r="BA4" s="610"/>
      <c r="BB4" s="610"/>
      <c r="BC4" s="610"/>
      <c r="BD4" s="610"/>
      <c r="BE4" s="610"/>
      <c r="BF4" s="610"/>
      <c r="BG4" s="610" t="s">
        <v>207</v>
      </c>
      <c r="BH4" s="610"/>
      <c r="BI4" s="610"/>
      <c r="BJ4" s="610"/>
      <c r="BK4" s="610"/>
      <c r="BL4" s="610"/>
      <c r="BM4" s="610"/>
      <c r="BN4" s="610"/>
      <c r="BO4" s="610" t="s">
        <v>204</v>
      </c>
      <c r="BP4" s="610"/>
      <c r="BQ4" s="610"/>
      <c r="BR4" s="610"/>
      <c r="BS4" s="610" t="s">
        <v>208</v>
      </c>
      <c r="BT4" s="610"/>
      <c r="BU4" s="610"/>
      <c r="BV4" s="610"/>
      <c r="BW4" s="610"/>
      <c r="BX4" s="610"/>
      <c r="BY4" s="610"/>
      <c r="BZ4" s="610"/>
      <c r="CA4" s="610"/>
      <c r="CB4" s="610"/>
      <c r="CD4" s="607" t="s">
        <v>209</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210</v>
      </c>
      <c r="C5" s="612"/>
      <c r="D5" s="612"/>
      <c r="E5" s="612"/>
      <c r="F5" s="612"/>
      <c r="G5" s="612"/>
      <c r="H5" s="612"/>
      <c r="I5" s="612"/>
      <c r="J5" s="612"/>
      <c r="K5" s="612"/>
      <c r="L5" s="612"/>
      <c r="M5" s="612"/>
      <c r="N5" s="612"/>
      <c r="O5" s="612"/>
      <c r="P5" s="612"/>
      <c r="Q5" s="613"/>
      <c r="R5" s="614">
        <v>694441</v>
      </c>
      <c r="S5" s="615"/>
      <c r="T5" s="615"/>
      <c r="U5" s="615"/>
      <c r="V5" s="615"/>
      <c r="W5" s="615"/>
      <c r="X5" s="615"/>
      <c r="Y5" s="616"/>
      <c r="Z5" s="617">
        <v>15.1</v>
      </c>
      <c r="AA5" s="617"/>
      <c r="AB5" s="617"/>
      <c r="AC5" s="617"/>
      <c r="AD5" s="618">
        <v>694441</v>
      </c>
      <c r="AE5" s="618"/>
      <c r="AF5" s="618"/>
      <c r="AG5" s="618"/>
      <c r="AH5" s="618"/>
      <c r="AI5" s="618"/>
      <c r="AJ5" s="618"/>
      <c r="AK5" s="618"/>
      <c r="AL5" s="619">
        <v>29.6</v>
      </c>
      <c r="AM5" s="620"/>
      <c r="AN5" s="620"/>
      <c r="AO5" s="621"/>
      <c r="AP5" s="611" t="s">
        <v>211</v>
      </c>
      <c r="AQ5" s="612"/>
      <c r="AR5" s="612"/>
      <c r="AS5" s="612"/>
      <c r="AT5" s="612"/>
      <c r="AU5" s="612"/>
      <c r="AV5" s="612"/>
      <c r="AW5" s="612"/>
      <c r="AX5" s="612"/>
      <c r="AY5" s="612"/>
      <c r="AZ5" s="612"/>
      <c r="BA5" s="612"/>
      <c r="BB5" s="612"/>
      <c r="BC5" s="612"/>
      <c r="BD5" s="612"/>
      <c r="BE5" s="612"/>
      <c r="BF5" s="613"/>
      <c r="BG5" s="625">
        <v>687997</v>
      </c>
      <c r="BH5" s="626"/>
      <c r="BI5" s="626"/>
      <c r="BJ5" s="626"/>
      <c r="BK5" s="626"/>
      <c r="BL5" s="626"/>
      <c r="BM5" s="626"/>
      <c r="BN5" s="627"/>
      <c r="BO5" s="628">
        <v>99.1</v>
      </c>
      <c r="BP5" s="628"/>
      <c r="BQ5" s="628"/>
      <c r="BR5" s="628"/>
      <c r="BS5" s="629" t="s">
        <v>212</v>
      </c>
      <c r="BT5" s="629"/>
      <c r="BU5" s="629"/>
      <c r="BV5" s="629"/>
      <c r="BW5" s="629"/>
      <c r="BX5" s="629"/>
      <c r="BY5" s="629"/>
      <c r="BZ5" s="629"/>
      <c r="CA5" s="629"/>
      <c r="CB5" s="633"/>
      <c r="CD5" s="607" t="s">
        <v>206</v>
      </c>
      <c r="CE5" s="608"/>
      <c r="CF5" s="608"/>
      <c r="CG5" s="608"/>
      <c r="CH5" s="608"/>
      <c r="CI5" s="608"/>
      <c r="CJ5" s="608"/>
      <c r="CK5" s="608"/>
      <c r="CL5" s="608"/>
      <c r="CM5" s="608"/>
      <c r="CN5" s="608"/>
      <c r="CO5" s="608"/>
      <c r="CP5" s="608"/>
      <c r="CQ5" s="609"/>
      <c r="CR5" s="607" t="s">
        <v>213</v>
      </c>
      <c r="CS5" s="608"/>
      <c r="CT5" s="608"/>
      <c r="CU5" s="608"/>
      <c r="CV5" s="608"/>
      <c r="CW5" s="608"/>
      <c r="CX5" s="608"/>
      <c r="CY5" s="609"/>
      <c r="CZ5" s="607" t="s">
        <v>204</v>
      </c>
      <c r="DA5" s="608"/>
      <c r="DB5" s="608"/>
      <c r="DC5" s="609"/>
      <c r="DD5" s="607" t="s">
        <v>214</v>
      </c>
      <c r="DE5" s="608"/>
      <c r="DF5" s="608"/>
      <c r="DG5" s="608"/>
      <c r="DH5" s="608"/>
      <c r="DI5" s="608"/>
      <c r="DJ5" s="608"/>
      <c r="DK5" s="608"/>
      <c r="DL5" s="608"/>
      <c r="DM5" s="608"/>
      <c r="DN5" s="608"/>
      <c r="DO5" s="608"/>
      <c r="DP5" s="609"/>
      <c r="DQ5" s="607" t="s">
        <v>215</v>
      </c>
      <c r="DR5" s="608"/>
      <c r="DS5" s="608"/>
      <c r="DT5" s="608"/>
      <c r="DU5" s="608"/>
      <c r="DV5" s="608"/>
      <c r="DW5" s="608"/>
      <c r="DX5" s="608"/>
      <c r="DY5" s="608"/>
      <c r="DZ5" s="608"/>
      <c r="EA5" s="608"/>
      <c r="EB5" s="608"/>
      <c r="EC5" s="609"/>
    </row>
    <row r="6" spans="2:143" ht="11.25" customHeight="1" x14ac:dyDescent="0.15">
      <c r="B6" s="622" t="s">
        <v>216</v>
      </c>
      <c r="C6" s="623"/>
      <c r="D6" s="623"/>
      <c r="E6" s="623"/>
      <c r="F6" s="623"/>
      <c r="G6" s="623"/>
      <c r="H6" s="623"/>
      <c r="I6" s="623"/>
      <c r="J6" s="623"/>
      <c r="K6" s="623"/>
      <c r="L6" s="623"/>
      <c r="M6" s="623"/>
      <c r="N6" s="623"/>
      <c r="O6" s="623"/>
      <c r="P6" s="623"/>
      <c r="Q6" s="624"/>
      <c r="R6" s="625">
        <v>41575</v>
      </c>
      <c r="S6" s="626"/>
      <c r="T6" s="626"/>
      <c r="U6" s="626"/>
      <c r="V6" s="626"/>
      <c r="W6" s="626"/>
      <c r="X6" s="626"/>
      <c r="Y6" s="627"/>
      <c r="Z6" s="628">
        <v>0.9</v>
      </c>
      <c r="AA6" s="628"/>
      <c r="AB6" s="628"/>
      <c r="AC6" s="628"/>
      <c r="AD6" s="629">
        <v>41575</v>
      </c>
      <c r="AE6" s="629"/>
      <c r="AF6" s="629"/>
      <c r="AG6" s="629"/>
      <c r="AH6" s="629"/>
      <c r="AI6" s="629"/>
      <c r="AJ6" s="629"/>
      <c r="AK6" s="629"/>
      <c r="AL6" s="630">
        <v>1.8</v>
      </c>
      <c r="AM6" s="631"/>
      <c r="AN6" s="631"/>
      <c r="AO6" s="632"/>
      <c r="AP6" s="622" t="s">
        <v>217</v>
      </c>
      <c r="AQ6" s="623"/>
      <c r="AR6" s="623"/>
      <c r="AS6" s="623"/>
      <c r="AT6" s="623"/>
      <c r="AU6" s="623"/>
      <c r="AV6" s="623"/>
      <c r="AW6" s="623"/>
      <c r="AX6" s="623"/>
      <c r="AY6" s="623"/>
      <c r="AZ6" s="623"/>
      <c r="BA6" s="623"/>
      <c r="BB6" s="623"/>
      <c r="BC6" s="623"/>
      <c r="BD6" s="623"/>
      <c r="BE6" s="623"/>
      <c r="BF6" s="624"/>
      <c r="BG6" s="625">
        <v>687997</v>
      </c>
      <c r="BH6" s="626"/>
      <c r="BI6" s="626"/>
      <c r="BJ6" s="626"/>
      <c r="BK6" s="626"/>
      <c r="BL6" s="626"/>
      <c r="BM6" s="626"/>
      <c r="BN6" s="627"/>
      <c r="BO6" s="628">
        <v>99.1</v>
      </c>
      <c r="BP6" s="628"/>
      <c r="BQ6" s="628"/>
      <c r="BR6" s="628"/>
      <c r="BS6" s="629" t="s">
        <v>212</v>
      </c>
      <c r="BT6" s="629"/>
      <c r="BU6" s="629"/>
      <c r="BV6" s="629"/>
      <c r="BW6" s="629"/>
      <c r="BX6" s="629"/>
      <c r="BY6" s="629"/>
      <c r="BZ6" s="629"/>
      <c r="CA6" s="629"/>
      <c r="CB6" s="633"/>
      <c r="CD6" s="636" t="s">
        <v>218</v>
      </c>
      <c r="CE6" s="637"/>
      <c r="CF6" s="637"/>
      <c r="CG6" s="637"/>
      <c r="CH6" s="637"/>
      <c r="CI6" s="637"/>
      <c r="CJ6" s="637"/>
      <c r="CK6" s="637"/>
      <c r="CL6" s="637"/>
      <c r="CM6" s="637"/>
      <c r="CN6" s="637"/>
      <c r="CO6" s="637"/>
      <c r="CP6" s="637"/>
      <c r="CQ6" s="638"/>
      <c r="CR6" s="625">
        <v>68567</v>
      </c>
      <c r="CS6" s="626"/>
      <c r="CT6" s="626"/>
      <c r="CU6" s="626"/>
      <c r="CV6" s="626"/>
      <c r="CW6" s="626"/>
      <c r="CX6" s="626"/>
      <c r="CY6" s="627"/>
      <c r="CZ6" s="628">
        <v>1.5</v>
      </c>
      <c r="DA6" s="628"/>
      <c r="DB6" s="628"/>
      <c r="DC6" s="628"/>
      <c r="DD6" s="634" t="s">
        <v>212</v>
      </c>
      <c r="DE6" s="626"/>
      <c r="DF6" s="626"/>
      <c r="DG6" s="626"/>
      <c r="DH6" s="626"/>
      <c r="DI6" s="626"/>
      <c r="DJ6" s="626"/>
      <c r="DK6" s="626"/>
      <c r="DL6" s="626"/>
      <c r="DM6" s="626"/>
      <c r="DN6" s="626"/>
      <c r="DO6" s="626"/>
      <c r="DP6" s="627"/>
      <c r="DQ6" s="634">
        <v>68567</v>
      </c>
      <c r="DR6" s="626"/>
      <c r="DS6" s="626"/>
      <c r="DT6" s="626"/>
      <c r="DU6" s="626"/>
      <c r="DV6" s="626"/>
      <c r="DW6" s="626"/>
      <c r="DX6" s="626"/>
      <c r="DY6" s="626"/>
      <c r="DZ6" s="626"/>
      <c r="EA6" s="626"/>
      <c r="EB6" s="626"/>
      <c r="EC6" s="635"/>
    </row>
    <row r="7" spans="2:143" ht="11.25" customHeight="1" x14ac:dyDescent="0.15">
      <c r="B7" s="622" t="s">
        <v>219</v>
      </c>
      <c r="C7" s="623"/>
      <c r="D7" s="623"/>
      <c r="E7" s="623"/>
      <c r="F7" s="623"/>
      <c r="G7" s="623"/>
      <c r="H7" s="623"/>
      <c r="I7" s="623"/>
      <c r="J7" s="623"/>
      <c r="K7" s="623"/>
      <c r="L7" s="623"/>
      <c r="M7" s="623"/>
      <c r="N7" s="623"/>
      <c r="O7" s="623"/>
      <c r="P7" s="623"/>
      <c r="Q7" s="624"/>
      <c r="R7" s="625">
        <v>651</v>
      </c>
      <c r="S7" s="626"/>
      <c r="T7" s="626"/>
      <c r="U7" s="626"/>
      <c r="V7" s="626"/>
      <c r="W7" s="626"/>
      <c r="X7" s="626"/>
      <c r="Y7" s="627"/>
      <c r="Z7" s="628">
        <v>0</v>
      </c>
      <c r="AA7" s="628"/>
      <c r="AB7" s="628"/>
      <c r="AC7" s="628"/>
      <c r="AD7" s="629">
        <v>651</v>
      </c>
      <c r="AE7" s="629"/>
      <c r="AF7" s="629"/>
      <c r="AG7" s="629"/>
      <c r="AH7" s="629"/>
      <c r="AI7" s="629"/>
      <c r="AJ7" s="629"/>
      <c r="AK7" s="629"/>
      <c r="AL7" s="630">
        <v>0</v>
      </c>
      <c r="AM7" s="631"/>
      <c r="AN7" s="631"/>
      <c r="AO7" s="632"/>
      <c r="AP7" s="622" t="s">
        <v>220</v>
      </c>
      <c r="AQ7" s="623"/>
      <c r="AR7" s="623"/>
      <c r="AS7" s="623"/>
      <c r="AT7" s="623"/>
      <c r="AU7" s="623"/>
      <c r="AV7" s="623"/>
      <c r="AW7" s="623"/>
      <c r="AX7" s="623"/>
      <c r="AY7" s="623"/>
      <c r="AZ7" s="623"/>
      <c r="BA7" s="623"/>
      <c r="BB7" s="623"/>
      <c r="BC7" s="623"/>
      <c r="BD7" s="623"/>
      <c r="BE7" s="623"/>
      <c r="BF7" s="624"/>
      <c r="BG7" s="625">
        <v>250908</v>
      </c>
      <c r="BH7" s="626"/>
      <c r="BI7" s="626"/>
      <c r="BJ7" s="626"/>
      <c r="BK7" s="626"/>
      <c r="BL7" s="626"/>
      <c r="BM7" s="626"/>
      <c r="BN7" s="627"/>
      <c r="BO7" s="628">
        <v>36.1</v>
      </c>
      <c r="BP7" s="628"/>
      <c r="BQ7" s="628"/>
      <c r="BR7" s="628"/>
      <c r="BS7" s="629" t="s">
        <v>212</v>
      </c>
      <c r="BT7" s="629"/>
      <c r="BU7" s="629"/>
      <c r="BV7" s="629"/>
      <c r="BW7" s="629"/>
      <c r="BX7" s="629"/>
      <c r="BY7" s="629"/>
      <c r="BZ7" s="629"/>
      <c r="CA7" s="629"/>
      <c r="CB7" s="633"/>
      <c r="CD7" s="639" t="s">
        <v>221</v>
      </c>
      <c r="CE7" s="640"/>
      <c r="CF7" s="640"/>
      <c r="CG7" s="640"/>
      <c r="CH7" s="640"/>
      <c r="CI7" s="640"/>
      <c r="CJ7" s="640"/>
      <c r="CK7" s="640"/>
      <c r="CL7" s="640"/>
      <c r="CM7" s="640"/>
      <c r="CN7" s="640"/>
      <c r="CO7" s="640"/>
      <c r="CP7" s="640"/>
      <c r="CQ7" s="641"/>
      <c r="CR7" s="625">
        <v>948862</v>
      </c>
      <c r="CS7" s="626"/>
      <c r="CT7" s="626"/>
      <c r="CU7" s="626"/>
      <c r="CV7" s="626"/>
      <c r="CW7" s="626"/>
      <c r="CX7" s="626"/>
      <c r="CY7" s="627"/>
      <c r="CZ7" s="628">
        <v>21.3</v>
      </c>
      <c r="DA7" s="628"/>
      <c r="DB7" s="628"/>
      <c r="DC7" s="628"/>
      <c r="DD7" s="634">
        <v>83083</v>
      </c>
      <c r="DE7" s="626"/>
      <c r="DF7" s="626"/>
      <c r="DG7" s="626"/>
      <c r="DH7" s="626"/>
      <c r="DI7" s="626"/>
      <c r="DJ7" s="626"/>
      <c r="DK7" s="626"/>
      <c r="DL7" s="626"/>
      <c r="DM7" s="626"/>
      <c r="DN7" s="626"/>
      <c r="DO7" s="626"/>
      <c r="DP7" s="627"/>
      <c r="DQ7" s="634">
        <v>812298</v>
      </c>
      <c r="DR7" s="626"/>
      <c r="DS7" s="626"/>
      <c r="DT7" s="626"/>
      <c r="DU7" s="626"/>
      <c r="DV7" s="626"/>
      <c r="DW7" s="626"/>
      <c r="DX7" s="626"/>
      <c r="DY7" s="626"/>
      <c r="DZ7" s="626"/>
      <c r="EA7" s="626"/>
      <c r="EB7" s="626"/>
      <c r="EC7" s="635"/>
    </row>
    <row r="8" spans="2:143" ht="11.25" customHeight="1" x14ac:dyDescent="0.15">
      <c r="B8" s="622" t="s">
        <v>222</v>
      </c>
      <c r="C8" s="623"/>
      <c r="D8" s="623"/>
      <c r="E8" s="623"/>
      <c r="F8" s="623"/>
      <c r="G8" s="623"/>
      <c r="H8" s="623"/>
      <c r="I8" s="623"/>
      <c r="J8" s="623"/>
      <c r="K8" s="623"/>
      <c r="L8" s="623"/>
      <c r="M8" s="623"/>
      <c r="N8" s="623"/>
      <c r="O8" s="623"/>
      <c r="P8" s="623"/>
      <c r="Q8" s="624"/>
      <c r="R8" s="625">
        <v>810</v>
      </c>
      <c r="S8" s="626"/>
      <c r="T8" s="626"/>
      <c r="U8" s="626"/>
      <c r="V8" s="626"/>
      <c r="W8" s="626"/>
      <c r="X8" s="626"/>
      <c r="Y8" s="627"/>
      <c r="Z8" s="628">
        <v>0</v>
      </c>
      <c r="AA8" s="628"/>
      <c r="AB8" s="628"/>
      <c r="AC8" s="628"/>
      <c r="AD8" s="629">
        <v>810</v>
      </c>
      <c r="AE8" s="629"/>
      <c r="AF8" s="629"/>
      <c r="AG8" s="629"/>
      <c r="AH8" s="629"/>
      <c r="AI8" s="629"/>
      <c r="AJ8" s="629"/>
      <c r="AK8" s="629"/>
      <c r="AL8" s="630">
        <v>0</v>
      </c>
      <c r="AM8" s="631"/>
      <c r="AN8" s="631"/>
      <c r="AO8" s="632"/>
      <c r="AP8" s="622" t="s">
        <v>223</v>
      </c>
      <c r="AQ8" s="623"/>
      <c r="AR8" s="623"/>
      <c r="AS8" s="623"/>
      <c r="AT8" s="623"/>
      <c r="AU8" s="623"/>
      <c r="AV8" s="623"/>
      <c r="AW8" s="623"/>
      <c r="AX8" s="623"/>
      <c r="AY8" s="623"/>
      <c r="AZ8" s="623"/>
      <c r="BA8" s="623"/>
      <c r="BB8" s="623"/>
      <c r="BC8" s="623"/>
      <c r="BD8" s="623"/>
      <c r="BE8" s="623"/>
      <c r="BF8" s="624"/>
      <c r="BG8" s="625">
        <v>8299</v>
      </c>
      <c r="BH8" s="626"/>
      <c r="BI8" s="626"/>
      <c r="BJ8" s="626"/>
      <c r="BK8" s="626"/>
      <c r="BL8" s="626"/>
      <c r="BM8" s="626"/>
      <c r="BN8" s="627"/>
      <c r="BO8" s="628">
        <v>1.2</v>
      </c>
      <c r="BP8" s="628"/>
      <c r="BQ8" s="628"/>
      <c r="BR8" s="628"/>
      <c r="BS8" s="634" t="s">
        <v>113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877474</v>
      </c>
      <c r="CS8" s="626"/>
      <c r="CT8" s="626"/>
      <c r="CU8" s="626"/>
      <c r="CV8" s="626"/>
      <c r="CW8" s="626"/>
      <c r="CX8" s="626"/>
      <c r="CY8" s="627"/>
      <c r="CZ8" s="628">
        <v>19.7</v>
      </c>
      <c r="DA8" s="628"/>
      <c r="DB8" s="628"/>
      <c r="DC8" s="628"/>
      <c r="DD8" s="634">
        <v>21855</v>
      </c>
      <c r="DE8" s="626"/>
      <c r="DF8" s="626"/>
      <c r="DG8" s="626"/>
      <c r="DH8" s="626"/>
      <c r="DI8" s="626"/>
      <c r="DJ8" s="626"/>
      <c r="DK8" s="626"/>
      <c r="DL8" s="626"/>
      <c r="DM8" s="626"/>
      <c r="DN8" s="626"/>
      <c r="DO8" s="626"/>
      <c r="DP8" s="627"/>
      <c r="DQ8" s="634">
        <v>541556</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430</v>
      </c>
      <c r="S9" s="626"/>
      <c r="T9" s="626"/>
      <c r="U9" s="626"/>
      <c r="V9" s="626"/>
      <c r="W9" s="626"/>
      <c r="X9" s="626"/>
      <c r="Y9" s="627"/>
      <c r="Z9" s="628">
        <v>0</v>
      </c>
      <c r="AA9" s="628"/>
      <c r="AB9" s="628"/>
      <c r="AC9" s="628"/>
      <c r="AD9" s="629">
        <v>430</v>
      </c>
      <c r="AE9" s="629"/>
      <c r="AF9" s="629"/>
      <c r="AG9" s="629"/>
      <c r="AH9" s="629"/>
      <c r="AI9" s="629"/>
      <c r="AJ9" s="629"/>
      <c r="AK9" s="629"/>
      <c r="AL9" s="630">
        <v>0</v>
      </c>
      <c r="AM9" s="631"/>
      <c r="AN9" s="631"/>
      <c r="AO9" s="632"/>
      <c r="AP9" s="622" t="s">
        <v>226</v>
      </c>
      <c r="AQ9" s="623"/>
      <c r="AR9" s="623"/>
      <c r="AS9" s="623"/>
      <c r="AT9" s="623"/>
      <c r="AU9" s="623"/>
      <c r="AV9" s="623"/>
      <c r="AW9" s="623"/>
      <c r="AX9" s="623"/>
      <c r="AY9" s="623"/>
      <c r="AZ9" s="623"/>
      <c r="BA9" s="623"/>
      <c r="BB9" s="623"/>
      <c r="BC9" s="623"/>
      <c r="BD9" s="623"/>
      <c r="BE9" s="623"/>
      <c r="BF9" s="624"/>
      <c r="BG9" s="625">
        <v>158781</v>
      </c>
      <c r="BH9" s="626"/>
      <c r="BI9" s="626"/>
      <c r="BJ9" s="626"/>
      <c r="BK9" s="626"/>
      <c r="BL9" s="626"/>
      <c r="BM9" s="626"/>
      <c r="BN9" s="627"/>
      <c r="BO9" s="628">
        <v>22.9</v>
      </c>
      <c r="BP9" s="628"/>
      <c r="BQ9" s="628"/>
      <c r="BR9" s="628"/>
      <c r="BS9" s="634" t="s">
        <v>113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442455</v>
      </c>
      <c r="CS9" s="626"/>
      <c r="CT9" s="626"/>
      <c r="CU9" s="626"/>
      <c r="CV9" s="626"/>
      <c r="CW9" s="626"/>
      <c r="CX9" s="626"/>
      <c r="CY9" s="627"/>
      <c r="CZ9" s="628">
        <v>9.9</v>
      </c>
      <c r="DA9" s="628"/>
      <c r="DB9" s="628"/>
      <c r="DC9" s="628"/>
      <c r="DD9" s="634">
        <v>19019</v>
      </c>
      <c r="DE9" s="626"/>
      <c r="DF9" s="626"/>
      <c r="DG9" s="626"/>
      <c r="DH9" s="626"/>
      <c r="DI9" s="626"/>
      <c r="DJ9" s="626"/>
      <c r="DK9" s="626"/>
      <c r="DL9" s="626"/>
      <c r="DM9" s="626"/>
      <c r="DN9" s="626"/>
      <c r="DO9" s="626"/>
      <c r="DP9" s="627"/>
      <c r="DQ9" s="634">
        <v>355185</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104123</v>
      </c>
      <c r="S10" s="626"/>
      <c r="T10" s="626"/>
      <c r="U10" s="626"/>
      <c r="V10" s="626"/>
      <c r="W10" s="626"/>
      <c r="X10" s="626"/>
      <c r="Y10" s="627"/>
      <c r="Z10" s="628">
        <v>2.2999999999999998</v>
      </c>
      <c r="AA10" s="628"/>
      <c r="AB10" s="628"/>
      <c r="AC10" s="628"/>
      <c r="AD10" s="629">
        <v>104123</v>
      </c>
      <c r="AE10" s="629"/>
      <c r="AF10" s="629"/>
      <c r="AG10" s="629"/>
      <c r="AH10" s="629"/>
      <c r="AI10" s="629"/>
      <c r="AJ10" s="629"/>
      <c r="AK10" s="629"/>
      <c r="AL10" s="630">
        <v>4.4000000000000004</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15976</v>
      </c>
      <c r="BH10" s="626"/>
      <c r="BI10" s="626"/>
      <c r="BJ10" s="626"/>
      <c r="BK10" s="626"/>
      <c r="BL10" s="626"/>
      <c r="BM10" s="626"/>
      <c r="BN10" s="627"/>
      <c r="BO10" s="628">
        <v>2.2999999999999998</v>
      </c>
      <c r="BP10" s="628"/>
      <c r="BQ10" s="628"/>
      <c r="BR10" s="628"/>
      <c r="BS10" s="634" t="s">
        <v>113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42475</v>
      </c>
      <c r="CS10" s="626"/>
      <c r="CT10" s="626"/>
      <c r="CU10" s="626"/>
      <c r="CV10" s="626"/>
      <c r="CW10" s="626"/>
      <c r="CX10" s="626"/>
      <c r="CY10" s="627"/>
      <c r="CZ10" s="628">
        <v>1</v>
      </c>
      <c r="DA10" s="628"/>
      <c r="DB10" s="628"/>
      <c r="DC10" s="628"/>
      <c r="DD10" s="634" t="s">
        <v>113</v>
      </c>
      <c r="DE10" s="626"/>
      <c r="DF10" s="626"/>
      <c r="DG10" s="626"/>
      <c r="DH10" s="626"/>
      <c r="DI10" s="626"/>
      <c r="DJ10" s="626"/>
      <c r="DK10" s="626"/>
      <c r="DL10" s="626"/>
      <c r="DM10" s="626"/>
      <c r="DN10" s="626"/>
      <c r="DO10" s="626"/>
      <c r="DP10" s="627"/>
      <c r="DQ10" s="634">
        <v>10818</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113</v>
      </c>
      <c r="S11" s="626"/>
      <c r="T11" s="626"/>
      <c r="U11" s="626"/>
      <c r="V11" s="626"/>
      <c r="W11" s="626"/>
      <c r="X11" s="626"/>
      <c r="Y11" s="627"/>
      <c r="Z11" s="628" t="s">
        <v>113</v>
      </c>
      <c r="AA11" s="628"/>
      <c r="AB11" s="628"/>
      <c r="AC11" s="628"/>
      <c r="AD11" s="629" t="s">
        <v>113</v>
      </c>
      <c r="AE11" s="629"/>
      <c r="AF11" s="629"/>
      <c r="AG11" s="629"/>
      <c r="AH11" s="629"/>
      <c r="AI11" s="629"/>
      <c r="AJ11" s="629"/>
      <c r="AK11" s="629"/>
      <c r="AL11" s="630" t="s">
        <v>113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67852</v>
      </c>
      <c r="BH11" s="626"/>
      <c r="BI11" s="626"/>
      <c r="BJ11" s="626"/>
      <c r="BK11" s="626"/>
      <c r="BL11" s="626"/>
      <c r="BM11" s="626"/>
      <c r="BN11" s="627"/>
      <c r="BO11" s="628">
        <v>9.8000000000000007</v>
      </c>
      <c r="BP11" s="628"/>
      <c r="BQ11" s="628"/>
      <c r="BR11" s="628"/>
      <c r="BS11" s="634" t="s">
        <v>113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152914</v>
      </c>
      <c r="CS11" s="626"/>
      <c r="CT11" s="626"/>
      <c r="CU11" s="626"/>
      <c r="CV11" s="626"/>
      <c r="CW11" s="626"/>
      <c r="CX11" s="626"/>
      <c r="CY11" s="627"/>
      <c r="CZ11" s="628">
        <v>3.4</v>
      </c>
      <c r="DA11" s="628"/>
      <c r="DB11" s="628"/>
      <c r="DC11" s="628"/>
      <c r="DD11" s="634">
        <v>34893</v>
      </c>
      <c r="DE11" s="626"/>
      <c r="DF11" s="626"/>
      <c r="DG11" s="626"/>
      <c r="DH11" s="626"/>
      <c r="DI11" s="626"/>
      <c r="DJ11" s="626"/>
      <c r="DK11" s="626"/>
      <c r="DL11" s="626"/>
      <c r="DM11" s="626"/>
      <c r="DN11" s="626"/>
      <c r="DO11" s="626"/>
      <c r="DP11" s="627"/>
      <c r="DQ11" s="634">
        <v>96276</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113</v>
      </c>
      <c r="S12" s="626"/>
      <c r="T12" s="626"/>
      <c r="U12" s="626"/>
      <c r="V12" s="626"/>
      <c r="W12" s="626"/>
      <c r="X12" s="626"/>
      <c r="Y12" s="627"/>
      <c r="Z12" s="628" t="s">
        <v>113</v>
      </c>
      <c r="AA12" s="628"/>
      <c r="AB12" s="628"/>
      <c r="AC12" s="628"/>
      <c r="AD12" s="629" t="s">
        <v>113</v>
      </c>
      <c r="AE12" s="629"/>
      <c r="AF12" s="629"/>
      <c r="AG12" s="629"/>
      <c r="AH12" s="629"/>
      <c r="AI12" s="629"/>
      <c r="AJ12" s="629"/>
      <c r="AK12" s="629"/>
      <c r="AL12" s="630" t="s">
        <v>113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391531</v>
      </c>
      <c r="BH12" s="626"/>
      <c r="BI12" s="626"/>
      <c r="BJ12" s="626"/>
      <c r="BK12" s="626"/>
      <c r="BL12" s="626"/>
      <c r="BM12" s="626"/>
      <c r="BN12" s="627"/>
      <c r="BO12" s="628">
        <v>56.4</v>
      </c>
      <c r="BP12" s="628"/>
      <c r="BQ12" s="628"/>
      <c r="BR12" s="628"/>
      <c r="BS12" s="634" t="s">
        <v>113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273043</v>
      </c>
      <c r="CS12" s="626"/>
      <c r="CT12" s="626"/>
      <c r="CU12" s="626"/>
      <c r="CV12" s="626"/>
      <c r="CW12" s="626"/>
      <c r="CX12" s="626"/>
      <c r="CY12" s="627"/>
      <c r="CZ12" s="628">
        <v>6.1</v>
      </c>
      <c r="DA12" s="628"/>
      <c r="DB12" s="628"/>
      <c r="DC12" s="628"/>
      <c r="DD12" s="634">
        <v>59109</v>
      </c>
      <c r="DE12" s="626"/>
      <c r="DF12" s="626"/>
      <c r="DG12" s="626"/>
      <c r="DH12" s="626"/>
      <c r="DI12" s="626"/>
      <c r="DJ12" s="626"/>
      <c r="DK12" s="626"/>
      <c r="DL12" s="626"/>
      <c r="DM12" s="626"/>
      <c r="DN12" s="626"/>
      <c r="DO12" s="626"/>
      <c r="DP12" s="627"/>
      <c r="DQ12" s="634">
        <v>174072</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6569</v>
      </c>
      <c r="S13" s="626"/>
      <c r="T13" s="626"/>
      <c r="U13" s="626"/>
      <c r="V13" s="626"/>
      <c r="W13" s="626"/>
      <c r="X13" s="626"/>
      <c r="Y13" s="627"/>
      <c r="Z13" s="628">
        <v>0.1</v>
      </c>
      <c r="AA13" s="628"/>
      <c r="AB13" s="628"/>
      <c r="AC13" s="628"/>
      <c r="AD13" s="629">
        <v>6569</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383534</v>
      </c>
      <c r="BH13" s="626"/>
      <c r="BI13" s="626"/>
      <c r="BJ13" s="626"/>
      <c r="BK13" s="626"/>
      <c r="BL13" s="626"/>
      <c r="BM13" s="626"/>
      <c r="BN13" s="627"/>
      <c r="BO13" s="628">
        <v>55.2</v>
      </c>
      <c r="BP13" s="628"/>
      <c r="BQ13" s="628"/>
      <c r="BR13" s="628"/>
      <c r="BS13" s="634" t="s">
        <v>113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735435</v>
      </c>
      <c r="CS13" s="626"/>
      <c r="CT13" s="626"/>
      <c r="CU13" s="626"/>
      <c r="CV13" s="626"/>
      <c r="CW13" s="626"/>
      <c r="CX13" s="626"/>
      <c r="CY13" s="627"/>
      <c r="CZ13" s="628">
        <v>16.5</v>
      </c>
      <c r="DA13" s="628"/>
      <c r="DB13" s="628"/>
      <c r="DC13" s="628"/>
      <c r="DD13" s="634">
        <v>416766</v>
      </c>
      <c r="DE13" s="626"/>
      <c r="DF13" s="626"/>
      <c r="DG13" s="626"/>
      <c r="DH13" s="626"/>
      <c r="DI13" s="626"/>
      <c r="DJ13" s="626"/>
      <c r="DK13" s="626"/>
      <c r="DL13" s="626"/>
      <c r="DM13" s="626"/>
      <c r="DN13" s="626"/>
      <c r="DO13" s="626"/>
      <c r="DP13" s="627"/>
      <c r="DQ13" s="634">
        <v>350331</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113</v>
      </c>
      <c r="S14" s="626"/>
      <c r="T14" s="626"/>
      <c r="U14" s="626"/>
      <c r="V14" s="626"/>
      <c r="W14" s="626"/>
      <c r="X14" s="626"/>
      <c r="Y14" s="627"/>
      <c r="Z14" s="628" t="s">
        <v>113</v>
      </c>
      <c r="AA14" s="628"/>
      <c r="AB14" s="628"/>
      <c r="AC14" s="628"/>
      <c r="AD14" s="629" t="s">
        <v>113</v>
      </c>
      <c r="AE14" s="629"/>
      <c r="AF14" s="629"/>
      <c r="AG14" s="629"/>
      <c r="AH14" s="629"/>
      <c r="AI14" s="629"/>
      <c r="AJ14" s="629"/>
      <c r="AK14" s="629"/>
      <c r="AL14" s="630" t="s">
        <v>113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16157</v>
      </c>
      <c r="BH14" s="626"/>
      <c r="BI14" s="626"/>
      <c r="BJ14" s="626"/>
      <c r="BK14" s="626"/>
      <c r="BL14" s="626"/>
      <c r="BM14" s="626"/>
      <c r="BN14" s="627"/>
      <c r="BO14" s="628">
        <v>2.2999999999999998</v>
      </c>
      <c r="BP14" s="628"/>
      <c r="BQ14" s="628"/>
      <c r="BR14" s="628"/>
      <c r="BS14" s="634" t="s">
        <v>113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175650</v>
      </c>
      <c r="CS14" s="626"/>
      <c r="CT14" s="626"/>
      <c r="CU14" s="626"/>
      <c r="CV14" s="626"/>
      <c r="CW14" s="626"/>
      <c r="CX14" s="626"/>
      <c r="CY14" s="627"/>
      <c r="CZ14" s="628">
        <v>3.9</v>
      </c>
      <c r="DA14" s="628"/>
      <c r="DB14" s="628"/>
      <c r="DC14" s="628"/>
      <c r="DD14" s="634">
        <v>507</v>
      </c>
      <c r="DE14" s="626"/>
      <c r="DF14" s="626"/>
      <c r="DG14" s="626"/>
      <c r="DH14" s="626"/>
      <c r="DI14" s="626"/>
      <c r="DJ14" s="626"/>
      <c r="DK14" s="626"/>
      <c r="DL14" s="626"/>
      <c r="DM14" s="626"/>
      <c r="DN14" s="626"/>
      <c r="DO14" s="626"/>
      <c r="DP14" s="627"/>
      <c r="DQ14" s="634">
        <v>172400</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738</v>
      </c>
      <c r="S15" s="626"/>
      <c r="T15" s="626"/>
      <c r="U15" s="626"/>
      <c r="V15" s="626"/>
      <c r="W15" s="626"/>
      <c r="X15" s="626"/>
      <c r="Y15" s="627"/>
      <c r="Z15" s="628">
        <v>0</v>
      </c>
      <c r="AA15" s="628"/>
      <c r="AB15" s="628"/>
      <c r="AC15" s="628"/>
      <c r="AD15" s="629">
        <v>738</v>
      </c>
      <c r="AE15" s="629"/>
      <c r="AF15" s="629"/>
      <c r="AG15" s="629"/>
      <c r="AH15" s="629"/>
      <c r="AI15" s="629"/>
      <c r="AJ15" s="629"/>
      <c r="AK15" s="629"/>
      <c r="AL15" s="630">
        <v>0</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29401</v>
      </c>
      <c r="BH15" s="626"/>
      <c r="BI15" s="626"/>
      <c r="BJ15" s="626"/>
      <c r="BK15" s="626"/>
      <c r="BL15" s="626"/>
      <c r="BM15" s="626"/>
      <c r="BN15" s="627"/>
      <c r="BO15" s="628">
        <v>4.2</v>
      </c>
      <c r="BP15" s="628"/>
      <c r="BQ15" s="628"/>
      <c r="BR15" s="628"/>
      <c r="BS15" s="634" t="s">
        <v>113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301020</v>
      </c>
      <c r="CS15" s="626"/>
      <c r="CT15" s="626"/>
      <c r="CU15" s="626"/>
      <c r="CV15" s="626"/>
      <c r="CW15" s="626"/>
      <c r="CX15" s="626"/>
      <c r="CY15" s="627"/>
      <c r="CZ15" s="628">
        <v>6.8</v>
      </c>
      <c r="DA15" s="628"/>
      <c r="DB15" s="628"/>
      <c r="DC15" s="628"/>
      <c r="DD15" s="634">
        <v>8964</v>
      </c>
      <c r="DE15" s="626"/>
      <c r="DF15" s="626"/>
      <c r="DG15" s="626"/>
      <c r="DH15" s="626"/>
      <c r="DI15" s="626"/>
      <c r="DJ15" s="626"/>
      <c r="DK15" s="626"/>
      <c r="DL15" s="626"/>
      <c r="DM15" s="626"/>
      <c r="DN15" s="626"/>
      <c r="DO15" s="626"/>
      <c r="DP15" s="627"/>
      <c r="DQ15" s="634">
        <v>272777</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1856534</v>
      </c>
      <c r="S16" s="626"/>
      <c r="T16" s="626"/>
      <c r="U16" s="626"/>
      <c r="V16" s="626"/>
      <c r="W16" s="626"/>
      <c r="X16" s="626"/>
      <c r="Y16" s="627"/>
      <c r="Z16" s="628">
        <v>40.5</v>
      </c>
      <c r="AA16" s="628"/>
      <c r="AB16" s="628"/>
      <c r="AC16" s="628"/>
      <c r="AD16" s="629">
        <v>1494072</v>
      </c>
      <c r="AE16" s="629"/>
      <c r="AF16" s="629"/>
      <c r="AG16" s="629"/>
      <c r="AH16" s="629"/>
      <c r="AI16" s="629"/>
      <c r="AJ16" s="629"/>
      <c r="AK16" s="629"/>
      <c r="AL16" s="630">
        <v>63.7</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113</v>
      </c>
      <c r="BH16" s="626"/>
      <c r="BI16" s="626"/>
      <c r="BJ16" s="626"/>
      <c r="BK16" s="626"/>
      <c r="BL16" s="626"/>
      <c r="BM16" s="626"/>
      <c r="BN16" s="627"/>
      <c r="BO16" s="628" t="s">
        <v>113</v>
      </c>
      <c r="BP16" s="628"/>
      <c r="BQ16" s="628"/>
      <c r="BR16" s="628"/>
      <c r="BS16" s="634" t="s">
        <v>113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113</v>
      </c>
      <c r="CS16" s="626"/>
      <c r="CT16" s="626"/>
      <c r="CU16" s="626"/>
      <c r="CV16" s="626"/>
      <c r="CW16" s="626"/>
      <c r="CX16" s="626"/>
      <c r="CY16" s="627"/>
      <c r="CZ16" s="628" t="s">
        <v>113</v>
      </c>
      <c r="DA16" s="628"/>
      <c r="DB16" s="628"/>
      <c r="DC16" s="628"/>
      <c r="DD16" s="634" t="s">
        <v>113</v>
      </c>
      <c r="DE16" s="626"/>
      <c r="DF16" s="626"/>
      <c r="DG16" s="626"/>
      <c r="DH16" s="626"/>
      <c r="DI16" s="626"/>
      <c r="DJ16" s="626"/>
      <c r="DK16" s="626"/>
      <c r="DL16" s="626"/>
      <c r="DM16" s="626"/>
      <c r="DN16" s="626"/>
      <c r="DO16" s="626"/>
      <c r="DP16" s="627"/>
      <c r="DQ16" s="634" t="s">
        <v>113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1494072</v>
      </c>
      <c r="S17" s="626"/>
      <c r="T17" s="626"/>
      <c r="U17" s="626"/>
      <c r="V17" s="626"/>
      <c r="W17" s="626"/>
      <c r="X17" s="626"/>
      <c r="Y17" s="627"/>
      <c r="Z17" s="628">
        <v>32.6</v>
      </c>
      <c r="AA17" s="628"/>
      <c r="AB17" s="628"/>
      <c r="AC17" s="628"/>
      <c r="AD17" s="629">
        <v>1494072</v>
      </c>
      <c r="AE17" s="629"/>
      <c r="AF17" s="629"/>
      <c r="AG17" s="629"/>
      <c r="AH17" s="629"/>
      <c r="AI17" s="629"/>
      <c r="AJ17" s="629"/>
      <c r="AK17" s="629"/>
      <c r="AL17" s="630">
        <v>63.7</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113</v>
      </c>
      <c r="BH17" s="626"/>
      <c r="BI17" s="626"/>
      <c r="BJ17" s="626"/>
      <c r="BK17" s="626"/>
      <c r="BL17" s="626"/>
      <c r="BM17" s="626"/>
      <c r="BN17" s="627"/>
      <c r="BO17" s="628" t="s">
        <v>113</v>
      </c>
      <c r="BP17" s="628"/>
      <c r="BQ17" s="628"/>
      <c r="BR17" s="628"/>
      <c r="BS17" s="634" t="s">
        <v>113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435612</v>
      </c>
      <c r="CS17" s="626"/>
      <c r="CT17" s="626"/>
      <c r="CU17" s="626"/>
      <c r="CV17" s="626"/>
      <c r="CW17" s="626"/>
      <c r="CX17" s="626"/>
      <c r="CY17" s="627"/>
      <c r="CZ17" s="628">
        <v>9.8000000000000007</v>
      </c>
      <c r="DA17" s="628"/>
      <c r="DB17" s="628"/>
      <c r="DC17" s="628"/>
      <c r="DD17" s="634" t="s">
        <v>113</v>
      </c>
      <c r="DE17" s="626"/>
      <c r="DF17" s="626"/>
      <c r="DG17" s="626"/>
      <c r="DH17" s="626"/>
      <c r="DI17" s="626"/>
      <c r="DJ17" s="626"/>
      <c r="DK17" s="626"/>
      <c r="DL17" s="626"/>
      <c r="DM17" s="626"/>
      <c r="DN17" s="626"/>
      <c r="DO17" s="626"/>
      <c r="DP17" s="627"/>
      <c r="DQ17" s="634">
        <v>421011</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362394</v>
      </c>
      <c r="S18" s="626"/>
      <c r="T18" s="626"/>
      <c r="U18" s="626"/>
      <c r="V18" s="626"/>
      <c r="W18" s="626"/>
      <c r="X18" s="626"/>
      <c r="Y18" s="627"/>
      <c r="Z18" s="628">
        <v>7.9</v>
      </c>
      <c r="AA18" s="628"/>
      <c r="AB18" s="628"/>
      <c r="AC18" s="628"/>
      <c r="AD18" s="629" t="s">
        <v>113</v>
      </c>
      <c r="AE18" s="629"/>
      <c r="AF18" s="629"/>
      <c r="AG18" s="629"/>
      <c r="AH18" s="629"/>
      <c r="AI18" s="629"/>
      <c r="AJ18" s="629"/>
      <c r="AK18" s="629"/>
      <c r="AL18" s="630" t="s">
        <v>113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113</v>
      </c>
      <c r="BH18" s="626"/>
      <c r="BI18" s="626"/>
      <c r="BJ18" s="626"/>
      <c r="BK18" s="626"/>
      <c r="BL18" s="626"/>
      <c r="BM18" s="626"/>
      <c r="BN18" s="627"/>
      <c r="BO18" s="628" t="s">
        <v>113</v>
      </c>
      <c r="BP18" s="628"/>
      <c r="BQ18" s="628"/>
      <c r="BR18" s="628"/>
      <c r="BS18" s="634" t="s">
        <v>113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113</v>
      </c>
      <c r="CS18" s="626"/>
      <c r="CT18" s="626"/>
      <c r="CU18" s="626"/>
      <c r="CV18" s="626"/>
      <c r="CW18" s="626"/>
      <c r="CX18" s="626"/>
      <c r="CY18" s="627"/>
      <c r="CZ18" s="628" t="s">
        <v>113</v>
      </c>
      <c r="DA18" s="628"/>
      <c r="DB18" s="628"/>
      <c r="DC18" s="628"/>
      <c r="DD18" s="634" t="s">
        <v>113</v>
      </c>
      <c r="DE18" s="626"/>
      <c r="DF18" s="626"/>
      <c r="DG18" s="626"/>
      <c r="DH18" s="626"/>
      <c r="DI18" s="626"/>
      <c r="DJ18" s="626"/>
      <c r="DK18" s="626"/>
      <c r="DL18" s="626"/>
      <c r="DM18" s="626"/>
      <c r="DN18" s="626"/>
      <c r="DO18" s="626"/>
      <c r="DP18" s="627"/>
      <c r="DQ18" s="634" t="s">
        <v>113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v>68</v>
      </c>
      <c r="S19" s="626"/>
      <c r="T19" s="626"/>
      <c r="U19" s="626"/>
      <c r="V19" s="626"/>
      <c r="W19" s="626"/>
      <c r="X19" s="626"/>
      <c r="Y19" s="627"/>
      <c r="Z19" s="628">
        <v>0</v>
      </c>
      <c r="AA19" s="628"/>
      <c r="AB19" s="628"/>
      <c r="AC19" s="628"/>
      <c r="AD19" s="629" t="s">
        <v>113</v>
      </c>
      <c r="AE19" s="629"/>
      <c r="AF19" s="629"/>
      <c r="AG19" s="629"/>
      <c r="AH19" s="629"/>
      <c r="AI19" s="629"/>
      <c r="AJ19" s="629"/>
      <c r="AK19" s="629"/>
      <c r="AL19" s="630" t="s">
        <v>113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6444</v>
      </c>
      <c r="BH19" s="626"/>
      <c r="BI19" s="626"/>
      <c r="BJ19" s="626"/>
      <c r="BK19" s="626"/>
      <c r="BL19" s="626"/>
      <c r="BM19" s="626"/>
      <c r="BN19" s="627"/>
      <c r="BO19" s="628">
        <v>0.9</v>
      </c>
      <c r="BP19" s="628"/>
      <c r="BQ19" s="628"/>
      <c r="BR19" s="628"/>
      <c r="BS19" s="634" t="s">
        <v>113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113</v>
      </c>
      <c r="CS19" s="626"/>
      <c r="CT19" s="626"/>
      <c r="CU19" s="626"/>
      <c r="CV19" s="626"/>
      <c r="CW19" s="626"/>
      <c r="CX19" s="626"/>
      <c r="CY19" s="627"/>
      <c r="CZ19" s="628" t="s">
        <v>113</v>
      </c>
      <c r="DA19" s="628"/>
      <c r="DB19" s="628"/>
      <c r="DC19" s="628"/>
      <c r="DD19" s="634" t="s">
        <v>113</v>
      </c>
      <c r="DE19" s="626"/>
      <c r="DF19" s="626"/>
      <c r="DG19" s="626"/>
      <c r="DH19" s="626"/>
      <c r="DI19" s="626"/>
      <c r="DJ19" s="626"/>
      <c r="DK19" s="626"/>
      <c r="DL19" s="626"/>
      <c r="DM19" s="626"/>
      <c r="DN19" s="626"/>
      <c r="DO19" s="626"/>
      <c r="DP19" s="627"/>
      <c r="DQ19" s="634" t="s">
        <v>113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2705871</v>
      </c>
      <c r="S20" s="626"/>
      <c r="T20" s="626"/>
      <c r="U20" s="626"/>
      <c r="V20" s="626"/>
      <c r="W20" s="626"/>
      <c r="X20" s="626"/>
      <c r="Y20" s="627"/>
      <c r="Z20" s="628">
        <v>59</v>
      </c>
      <c r="AA20" s="628"/>
      <c r="AB20" s="628"/>
      <c r="AC20" s="628"/>
      <c r="AD20" s="629">
        <v>2343409</v>
      </c>
      <c r="AE20" s="629"/>
      <c r="AF20" s="629"/>
      <c r="AG20" s="629"/>
      <c r="AH20" s="629"/>
      <c r="AI20" s="629"/>
      <c r="AJ20" s="629"/>
      <c r="AK20" s="629"/>
      <c r="AL20" s="630">
        <v>99.9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6444</v>
      </c>
      <c r="BH20" s="626"/>
      <c r="BI20" s="626"/>
      <c r="BJ20" s="626"/>
      <c r="BK20" s="626"/>
      <c r="BL20" s="626"/>
      <c r="BM20" s="626"/>
      <c r="BN20" s="627"/>
      <c r="BO20" s="628">
        <v>0.9</v>
      </c>
      <c r="BP20" s="628"/>
      <c r="BQ20" s="628"/>
      <c r="BR20" s="628"/>
      <c r="BS20" s="634" t="s">
        <v>113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4453507</v>
      </c>
      <c r="CS20" s="626"/>
      <c r="CT20" s="626"/>
      <c r="CU20" s="626"/>
      <c r="CV20" s="626"/>
      <c r="CW20" s="626"/>
      <c r="CX20" s="626"/>
      <c r="CY20" s="627"/>
      <c r="CZ20" s="628">
        <v>100</v>
      </c>
      <c r="DA20" s="628"/>
      <c r="DB20" s="628"/>
      <c r="DC20" s="628"/>
      <c r="DD20" s="634">
        <v>644196</v>
      </c>
      <c r="DE20" s="626"/>
      <c r="DF20" s="626"/>
      <c r="DG20" s="626"/>
      <c r="DH20" s="626"/>
      <c r="DI20" s="626"/>
      <c r="DJ20" s="626"/>
      <c r="DK20" s="626"/>
      <c r="DL20" s="626"/>
      <c r="DM20" s="626"/>
      <c r="DN20" s="626"/>
      <c r="DO20" s="626"/>
      <c r="DP20" s="627"/>
      <c r="DQ20" s="634">
        <v>3275291</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t="s">
        <v>113</v>
      </c>
      <c r="S21" s="626"/>
      <c r="T21" s="626"/>
      <c r="U21" s="626"/>
      <c r="V21" s="626"/>
      <c r="W21" s="626"/>
      <c r="X21" s="626"/>
      <c r="Y21" s="627"/>
      <c r="Z21" s="628" t="s">
        <v>113</v>
      </c>
      <c r="AA21" s="628"/>
      <c r="AB21" s="628"/>
      <c r="AC21" s="628"/>
      <c r="AD21" s="629" t="s">
        <v>113</v>
      </c>
      <c r="AE21" s="629"/>
      <c r="AF21" s="629"/>
      <c r="AG21" s="629"/>
      <c r="AH21" s="629"/>
      <c r="AI21" s="629"/>
      <c r="AJ21" s="629"/>
      <c r="AK21" s="629"/>
      <c r="AL21" s="630" t="s">
        <v>113</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6444</v>
      </c>
      <c r="BH21" s="626"/>
      <c r="BI21" s="626"/>
      <c r="BJ21" s="626"/>
      <c r="BK21" s="626"/>
      <c r="BL21" s="626"/>
      <c r="BM21" s="626"/>
      <c r="BN21" s="627"/>
      <c r="BO21" s="628">
        <v>0.9</v>
      </c>
      <c r="BP21" s="628"/>
      <c r="BQ21" s="628"/>
      <c r="BR21" s="628"/>
      <c r="BS21" s="634" t="s">
        <v>113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15190</v>
      </c>
      <c r="S22" s="626"/>
      <c r="T22" s="626"/>
      <c r="U22" s="626"/>
      <c r="V22" s="626"/>
      <c r="W22" s="626"/>
      <c r="X22" s="626"/>
      <c r="Y22" s="627"/>
      <c r="Z22" s="628">
        <v>0.3</v>
      </c>
      <c r="AA22" s="628"/>
      <c r="AB22" s="628"/>
      <c r="AC22" s="628"/>
      <c r="AD22" s="629" t="s">
        <v>113</v>
      </c>
      <c r="AE22" s="629"/>
      <c r="AF22" s="629"/>
      <c r="AG22" s="629"/>
      <c r="AH22" s="629"/>
      <c r="AI22" s="629"/>
      <c r="AJ22" s="629"/>
      <c r="AK22" s="629"/>
      <c r="AL22" s="630" t="s">
        <v>113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113</v>
      </c>
      <c r="BH22" s="626"/>
      <c r="BI22" s="626"/>
      <c r="BJ22" s="626"/>
      <c r="BK22" s="626"/>
      <c r="BL22" s="626"/>
      <c r="BM22" s="626"/>
      <c r="BN22" s="627"/>
      <c r="BO22" s="628" t="s">
        <v>113</v>
      </c>
      <c r="BP22" s="628"/>
      <c r="BQ22" s="628"/>
      <c r="BR22" s="628"/>
      <c r="BS22" s="634" t="s">
        <v>113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108663</v>
      </c>
      <c r="S23" s="626"/>
      <c r="T23" s="626"/>
      <c r="U23" s="626"/>
      <c r="V23" s="626"/>
      <c r="W23" s="626"/>
      <c r="X23" s="626"/>
      <c r="Y23" s="627"/>
      <c r="Z23" s="628">
        <v>2.4</v>
      </c>
      <c r="AA23" s="628"/>
      <c r="AB23" s="628"/>
      <c r="AC23" s="628"/>
      <c r="AD23" s="629">
        <v>1492</v>
      </c>
      <c r="AE23" s="629"/>
      <c r="AF23" s="629"/>
      <c r="AG23" s="629"/>
      <c r="AH23" s="629"/>
      <c r="AI23" s="629"/>
      <c r="AJ23" s="629"/>
      <c r="AK23" s="629"/>
      <c r="AL23" s="630">
        <v>0.1</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t="s">
        <v>113</v>
      </c>
      <c r="BH23" s="626"/>
      <c r="BI23" s="626"/>
      <c r="BJ23" s="626"/>
      <c r="BK23" s="626"/>
      <c r="BL23" s="626"/>
      <c r="BM23" s="626"/>
      <c r="BN23" s="627"/>
      <c r="BO23" s="628" t="s">
        <v>113</v>
      </c>
      <c r="BP23" s="628"/>
      <c r="BQ23" s="628"/>
      <c r="BR23" s="628"/>
      <c r="BS23" s="634" t="s">
        <v>113</v>
      </c>
      <c r="BT23" s="626"/>
      <c r="BU23" s="626"/>
      <c r="BV23" s="626"/>
      <c r="BW23" s="626"/>
      <c r="BX23" s="626"/>
      <c r="BY23" s="626"/>
      <c r="BZ23" s="626"/>
      <c r="CA23" s="626"/>
      <c r="CB23" s="635"/>
      <c r="CD23" s="607" t="s">
        <v>206</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2737</v>
      </c>
      <c r="S24" s="626"/>
      <c r="T24" s="626"/>
      <c r="U24" s="626"/>
      <c r="V24" s="626"/>
      <c r="W24" s="626"/>
      <c r="X24" s="626"/>
      <c r="Y24" s="627"/>
      <c r="Z24" s="628">
        <v>0.1</v>
      </c>
      <c r="AA24" s="628"/>
      <c r="AB24" s="628"/>
      <c r="AC24" s="628"/>
      <c r="AD24" s="629" t="s">
        <v>113</v>
      </c>
      <c r="AE24" s="629"/>
      <c r="AF24" s="629"/>
      <c r="AG24" s="629"/>
      <c r="AH24" s="629"/>
      <c r="AI24" s="629"/>
      <c r="AJ24" s="629"/>
      <c r="AK24" s="629"/>
      <c r="AL24" s="630" t="s">
        <v>113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113</v>
      </c>
      <c r="BH24" s="626"/>
      <c r="BI24" s="626"/>
      <c r="BJ24" s="626"/>
      <c r="BK24" s="626"/>
      <c r="BL24" s="626"/>
      <c r="BM24" s="626"/>
      <c r="BN24" s="627"/>
      <c r="BO24" s="628" t="s">
        <v>113</v>
      </c>
      <c r="BP24" s="628"/>
      <c r="BQ24" s="628"/>
      <c r="BR24" s="628"/>
      <c r="BS24" s="634" t="s">
        <v>113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1524935</v>
      </c>
      <c r="CS24" s="615"/>
      <c r="CT24" s="615"/>
      <c r="CU24" s="615"/>
      <c r="CV24" s="615"/>
      <c r="CW24" s="615"/>
      <c r="CX24" s="615"/>
      <c r="CY24" s="616"/>
      <c r="CZ24" s="652">
        <v>34.200000000000003</v>
      </c>
      <c r="DA24" s="653"/>
      <c r="DB24" s="653"/>
      <c r="DC24" s="654"/>
      <c r="DD24" s="651">
        <v>1217467</v>
      </c>
      <c r="DE24" s="615"/>
      <c r="DF24" s="615"/>
      <c r="DG24" s="615"/>
      <c r="DH24" s="615"/>
      <c r="DI24" s="615"/>
      <c r="DJ24" s="615"/>
      <c r="DK24" s="616"/>
      <c r="DL24" s="651">
        <v>1209001</v>
      </c>
      <c r="DM24" s="615"/>
      <c r="DN24" s="615"/>
      <c r="DO24" s="615"/>
      <c r="DP24" s="615"/>
      <c r="DQ24" s="615"/>
      <c r="DR24" s="615"/>
      <c r="DS24" s="615"/>
      <c r="DT24" s="615"/>
      <c r="DU24" s="615"/>
      <c r="DV24" s="616"/>
      <c r="DW24" s="619">
        <v>49.5</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403953</v>
      </c>
      <c r="S25" s="626"/>
      <c r="T25" s="626"/>
      <c r="U25" s="626"/>
      <c r="V25" s="626"/>
      <c r="W25" s="626"/>
      <c r="X25" s="626"/>
      <c r="Y25" s="627"/>
      <c r="Z25" s="628">
        <v>8.8000000000000007</v>
      </c>
      <c r="AA25" s="628"/>
      <c r="AB25" s="628"/>
      <c r="AC25" s="628"/>
      <c r="AD25" s="629" t="s">
        <v>113</v>
      </c>
      <c r="AE25" s="629"/>
      <c r="AF25" s="629"/>
      <c r="AG25" s="629"/>
      <c r="AH25" s="629"/>
      <c r="AI25" s="629"/>
      <c r="AJ25" s="629"/>
      <c r="AK25" s="629"/>
      <c r="AL25" s="630" t="s">
        <v>113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113</v>
      </c>
      <c r="BH25" s="626"/>
      <c r="BI25" s="626"/>
      <c r="BJ25" s="626"/>
      <c r="BK25" s="626"/>
      <c r="BL25" s="626"/>
      <c r="BM25" s="626"/>
      <c r="BN25" s="627"/>
      <c r="BO25" s="628" t="s">
        <v>113</v>
      </c>
      <c r="BP25" s="628"/>
      <c r="BQ25" s="628"/>
      <c r="BR25" s="628"/>
      <c r="BS25" s="634" t="s">
        <v>113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662770</v>
      </c>
      <c r="CS25" s="657"/>
      <c r="CT25" s="657"/>
      <c r="CU25" s="657"/>
      <c r="CV25" s="657"/>
      <c r="CW25" s="657"/>
      <c r="CX25" s="657"/>
      <c r="CY25" s="658"/>
      <c r="CZ25" s="659">
        <v>14.9</v>
      </c>
      <c r="DA25" s="660"/>
      <c r="DB25" s="660"/>
      <c r="DC25" s="661"/>
      <c r="DD25" s="634">
        <v>631392</v>
      </c>
      <c r="DE25" s="657"/>
      <c r="DF25" s="657"/>
      <c r="DG25" s="657"/>
      <c r="DH25" s="657"/>
      <c r="DI25" s="657"/>
      <c r="DJ25" s="657"/>
      <c r="DK25" s="658"/>
      <c r="DL25" s="634">
        <v>623066</v>
      </c>
      <c r="DM25" s="657"/>
      <c r="DN25" s="657"/>
      <c r="DO25" s="657"/>
      <c r="DP25" s="657"/>
      <c r="DQ25" s="657"/>
      <c r="DR25" s="657"/>
      <c r="DS25" s="657"/>
      <c r="DT25" s="657"/>
      <c r="DU25" s="657"/>
      <c r="DV25" s="658"/>
      <c r="DW25" s="630">
        <v>25.5</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113</v>
      </c>
      <c r="S26" s="626"/>
      <c r="T26" s="626"/>
      <c r="U26" s="626"/>
      <c r="V26" s="626"/>
      <c r="W26" s="626"/>
      <c r="X26" s="626"/>
      <c r="Y26" s="627"/>
      <c r="Z26" s="628" t="s">
        <v>113</v>
      </c>
      <c r="AA26" s="628"/>
      <c r="AB26" s="628"/>
      <c r="AC26" s="628"/>
      <c r="AD26" s="629" t="s">
        <v>113</v>
      </c>
      <c r="AE26" s="629"/>
      <c r="AF26" s="629"/>
      <c r="AG26" s="629"/>
      <c r="AH26" s="629"/>
      <c r="AI26" s="629"/>
      <c r="AJ26" s="629"/>
      <c r="AK26" s="629"/>
      <c r="AL26" s="630" t="s">
        <v>113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113</v>
      </c>
      <c r="BH26" s="626"/>
      <c r="BI26" s="626"/>
      <c r="BJ26" s="626"/>
      <c r="BK26" s="626"/>
      <c r="BL26" s="626"/>
      <c r="BM26" s="626"/>
      <c r="BN26" s="627"/>
      <c r="BO26" s="628" t="s">
        <v>113</v>
      </c>
      <c r="BP26" s="628"/>
      <c r="BQ26" s="628"/>
      <c r="BR26" s="628"/>
      <c r="BS26" s="634" t="s">
        <v>113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392884</v>
      </c>
      <c r="CS26" s="626"/>
      <c r="CT26" s="626"/>
      <c r="CU26" s="626"/>
      <c r="CV26" s="626"/>
      <c r="CW26" s="626"/>
      <c r="CX26" s="626"/>
      <c r="CY26" s="627"/>
      <c r="CZ26" s="659">
        <v>8.8000000000000007</v>
      </c>
      <c r="DA26" s="660"/>
      <c r="DB26" s="660"/>
      <c r="DC26" s="661"/>
      <c r="DD26" s="634">
        <v>363343</v>
      </c>
      <c r="DE26" s="626"/>
      <c r="DF26" s="626"/>
      <c r="DG26" s="626"/>
      <c r="DH26" s="626"/>
      <c r="DI26" s="626"/>
      <c r="DJ26" s="626"/>
      <c r="DK26" s="627"/>
      <c r="DL26" s="634" t="s">
        <v>212</v>
      </c>
      <c r="DM26" s="626"/>
      <c r="DN26" s="626"/>
      <c r="DO26" s="626"/>
      <c r="DP26" s="626"/>
      <c r="DQ26" s="626"/>
      <c r="DR26" s="626"/>
      <c r="DS26" s="626"/>
      <c r="DT26" s="626"/>
      <c r="DU26" s="626"/>
      <c r="DV26" s="627"/>
      <c r="DW26" s="630" t="s">
        <v>212</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244925</v>
      </c>
      <c r="S27" s="626"/>
      <c r="T27" s="626"/>
      <c r="U27" s="626"/>
      <c r="V27" s="626"/>
      <c r="W27" s="626"/>
      <c r="X27" s="626"/>
      <c r="Y27" s="627"/>
      <c r="Z27" s="628">
        <v>5.3</v>
      </c>
      <c r="AA27" s="628"/>
      <c r="AB27" s="628"/>
      <c r="AC27" s="628"/>
      <c r="AD27" s="629" t="s">
        <v>113</v>
      </c>
      <c r="AE27" s="629"/>
      <c r="AF27" s="629"/>
      <c r="AG27" s="629"/>
      <c r="AH27" s="629"/>
      <c r="AI27" s="629"/>
      <c r="AJ27" s="629"/>
      <c r="AK27" s="629"/>
      <c r="AL27" s="630" t="s">
        <v>113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694441</v>
      </c>
      <c r="BH27" s="626"/>
      <c r="BI27" s="626"/>
      <c r="BJ27" s="626"/>
      <c r="BK27" s="626"/>
      <c r="BL27" s="626"/>
      <c r="BM27" s="626"/>
      <c r="BN27" s="627"/>
      <c r="BO27" s="628">
        <v>100</v>
      </c>
      <c r="BP27" s="628"/>
      <c r="BQ27" s="628"/>
      <c r="BR27" s="628"/>
      <c r="BS27" s="634" t="s">
        <v>113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426553</v>
      </c>
      <c r="CS27" s="657"/>
      <c r="CT27" s="657"/>
      <c r="CU27" s="657"/>
      <c r="CV27" s="657"/>
      <c r="CW27" s="657"/>
      <c r="CX27" s="657"/>
      <c r="CY27" s="658"/>
      <c r="CZ27" s="659">
        <v>9.6</v>
      </c>
      <c r="DA27" s="660"/>
      <c r="DB27" s="660"/>
      <c r="DC27" s="661"/>
      <c r="DD27" s="634">
        <v>165064</v>
      </c>
      <c r="DE27" s="657"/>
      <c r="DF27" s="657"/>
      <c r="DG27" s="657"/>
      <c r="DH27" s="657"/>
      <c r="DI27" s="657"/>
      <c r="DJ27" s="657"/>
      <c r="DK27" s="658"/>
      <c r="DL27" s="634">
        <v>164924</v>
      </c>
      <c r="DM27" s="657"/>
      <c r="DN27" s="657"/>
      <c r="DO27" s="657"/>
      <c r="DP27" s="657"/>
      <c r="DQ27" s="657"/>
      <c r="DR27" s="657"/>
      <c r="DS27" s="657"/>
      <c r="DT27" s="657"/>
      <c r="DU27" s="657"/>
      <c r="DV27" s="658"/>
      <c r="DW27" s="630">
        <v>6.7</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9320</v>
      </c>
      <c r="S28" s="626"/>
      <c r="T28" s="626"/>
      <c r="U28" s="626"/>
      <c r="V28" s="626"/>
      <c r="W28" s="626"/>
      <c r="X28" s="626"/>
      <c r="Y28" s="627"/>
      <c r="Z28" s="628">
        <v>0.2</v>
      </c>
      <c r="AA28" s="628"/>
      <c r="AB28" s="628"/>
      <c r="AC28" s="628"/>
      <c r="AD28" s="629" t="s">
        <v>113</v>
      </c>
      <c r="AE28" s="629"/>
      <c r="AF28" s="629"/>
      <c r="AG28" s="629"/>
      <c r="AH28" s="629"/>
      <c r="AI28" s="629"/>
      <c r="AJ28" s="629"/>
      <c r="AK28" s="629"/>
      <c r="AL28" s="630" t="s">
        <v>113</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435612</v>
      </c>
      <c r="CS28" s="626"/>
      <c r="CT28" s="626"/>
      <c r="CU28" s="626"/>
      <c r="CV28" s="626"/>
      <c r="CW28" s="626"/>
      <c r="CX28" s="626"/>
      <c r="CY28" s="627"/>
      <c r="CZ28" s="659">
        <v>9.8000000000000007</v>
      </c>
      <c r="DA28" s="660"/>
      <c r="DB28" s="660"/>
      <c r="DC28" s="661"/>
      <c r="DD28" s="634">
        <v>421011</v>
      </c>
      <c r="DE28" s="626"/>
      <c r="DF28" s="626"/>
      <c r="DG28" s="626"/>
      <c r="DH28" s="626"/>
      <c r="DI28" s="626"/>
      <c r="DJ28" s="626"/>
      <c r="DK28" s="627"/>
      <c r="DL28" s="634">
        <v>421011</v>
      </c>
      <c r="DM28" s="626"/>
      <c r="DN28" s="626"/>
      <c r="DO28" s="626"/>
      <c r="DP28" s="626"/>
      <c r="DQ28" s="626"/>
      <c r="DR28" s="626"/>
      <c r="DS28" s="626"/>
      <c r="DT28" s="626"/>
      <c r="DU28" s="626"/>
      <c r="DV28" s="627"/>
      <c r="DW28" s="630">
        <v>17.2</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45112</v>
      </c>
      <c r="S29" s="626"/>
      <c r="T29" s="626"/>
      <c r="U29" s="626"/>
      <c r="V29" s="626"/>
      <c r="W29" s="626"/>
      <c r="X29" s="626"/>
      <c r="Y29" s="627"/>
      <c r="Z29" s="628">
        <v>1</v>
      </c>
      <c r="AA29" s="628"/>
      <c r="AB29" s="628"/>
      <c r="AC29" s="628"/>
      <c r="AD29" s="629" t="s">
        <v>113</v>
      </c>
      <c r="AE29" s="629"/>
      <c r="AF29" s="629"/>
      <c r="AG29" s="629"/>
      <c r="AH29" s="629"/>
      <c r="AI29" s="629"/>
      <c r="AJ29" s="629"/>
      <c r="AK29" s="629"/>
      <c r="AL29" s="630" t="s">
        <v>113</v>
      </c>
      <c r="AM29" s="631"/>
      <c r="AN29" s="631"/>
      <c r="AO29" s="632"/>
      <c r="AP29" s="604" t="s">
        <v>206</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435612</v>
      </c>
      <c r="CS29" s="657"/>
      <c r="CT29" s="657"/>
      <c r="CU29" s="657"/>
      <c r="CV29" s="657"/>
      <c r="CW29" s="657"/>
      <c r="CX29" s="657"/>
      <c r="CY29" s="658"/>
      <c r="CZ29" s="659">
        <v>9.8000000000000007</v>
      </c>
      <c r="DA29" s="660"/>
      <c r="DB29" s="660"/>
      <c r="DC29" s="661"/>
      <c r="DD29" s="634">
        <v>421011</v>
      </c>
      <c r="DE29" s="657"/>
      <c r="DF29" s="657"/>
      <c r="DG29" s="657"/>
      <c r="DH29" s="657"/>
      <c r="DI29" s="657"/>
      <c r="DJ29" s="657"/>
      <c r="DK29" s="658"/>
      <c r="DL29" s="634">
        <v>421011</v>
      </c>
      <c r="DM29" s="657"/>
      <c r="DN29" s="657"/>
      <c r="DO29" s="657"/>
      <c r="DP29" s="657"/>
      <c r="DQ29" s="657"/>
      <c r="DR29" s="657"/>
      <c r="DS29" s="657"/>
      <c r="DT29" s="657"/>
      <c r="DU29" s="657"/>
      <c r="DV29" s="658"/>
      <c r="DW29" s="630">
        <v>17.2</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414641</v>
      </c>
      <c r="S30" s="626"/>
      <c r="T30" s="626"/>
      <c r="U30" s="626"/>
      <c r="V30" s="626"/>
      <c r="W30" s="626"/>
      <c r="X30" s="626"/>
      <c r="Y30" s="627"/>
      <c r="Z30" s="628">
        <v>9</v>
      </c>
      <c r="AA30" s="628"/>
      <c r="AB30" s="628"/>
      <c r="AC30" s="628"/>
      <c r="AD30" s="629" t="s">
        <v>113</v>
      </c>
      <c r="AE30" s="629"/>
      <c r="AF30" s="629"/>
      <c r="AG30" s="629"/>
      <c r="AH30" s="629"/>
      <c r="AI30" s="629"/>
      <c r="AJ30" s="629"/>
      <c r="AK30" s="629"/>
      <c r="AL30" s="630" t="s">
        <v>113</v>
      </c>
      <c r="AM30" s="631"/>
      <c r="AN30" s="631"/>
      <c r="AO30" s="632"/>
      <c r="AP30" s="671" t="s">
        <v>292</v>
      </c>
      <c r="AQ30" s="672"/>
      <c r="AR30" s="672"/>
      <c r="AS30" s="672"/>
      <c r="AT30" s="677" t="s">
        <v>293</v>
      </c>
      <c r="AU30" s="184"/>
      <c r="AV30" s="184"/>
      <c r="AW30" s="184"/>
      <c r="AX30" s="611" t="s">
        <v>172</v>
      </c>
      <c r="AY30" s="612"/>
      <c r="AZ30" s="612"/>
      <c r="BA30" s="612"/>
      <c r="BB30" s="612"/>
      <c r="BC30" s="612"/>
      <c r="BD30" s="612"/>
      <c r="BE30" s="612"/>
      <c r="BF30" s="613"/>
      <c r="BG30" s="683">
        <v>99</v>
      </c>
      <c r="BH30" s="684"/>
      <c r="BI30" s="684"/>
      <c r="BJ30" s="684"/>
      <c r="BK30" s="684"/>
      <c r="BL30" s="684"/>
      <c r="BM30" s="620">
        <v>93</v>
      </c>
      <c r="BN30" s="684"/>
      <c r="BO30" s="684"/>
      <c r="BP30" s="684"/>
      <c r="BQ30" s="685"/>
      <c r="BR30" s="683">
        <v>98.1</v>
      </c>
      <c r="BS30" s="684"/>
      <c r="BT30" s="684"/>
      <c r="BU30" s="684"/>
      <c r="BV30" s="684"/>
      <c r="BW30" s="684"/>
      <c r="BX30" s="620">
        <v>92.7</v>
      </c>
      <c r="BY30" s="684"/>
      <c r="BZ30" s="684"/>
      <c r="CA30" s="684"/>
      <c r="CB30" s="685"/>
      <c r="CD30" s="688"/>
      <c r="CE30" s="689"/>
      <c r="CF30" s="639" t="s">
        <v>294</v>
      </c>
      <c r="CG30" s="640"/>
      <c r="CH30" s="640"/>
      <c r="CI30" s="640"/>
      <c r="CJ30" s="640"/>
      <c r="CK30" s="640"/>
      <c r="CL30" s="640"/>
      <c r="CM30" s="640"/>
      <c r="CN30" s="640"/>
      <c r="CO30" s="640"/>
      <c r="CP30" s="640"/>
      <c r="CQ30" s="641"/>
      <c r="CR30" s="625">
        <v>397939</v>
      </c>
      <c r="CS30" s="626"/>
      <c r="CT30" s="626"/>
      <c r="CU30" s="626"/>
      <c r="CV30" s="626"/>
      <c r="CW30" s="626"/>
      <c r="CX30" s="626"/>
      <c r="CY30" s="627"/>
      <c r="CZ30" s="659">
        <v>8.9</v>
      </c>
      <c r="DA30" s="660"/>
      <c r="DB30" s="660"/>
      <c r="DC30" s="661"/>
      <c r="DD30" s="634">
        <v>384186</v>
      </c>
      <c r="DE30" s="626"/>
      <c r="DF30" s="626"/>
      <c r="DG30" s="626"/>
      <c r="DH30" s="626"/>
      <c r="DI30" s="626"/>
      <c r="DJ30" s="626"/>
      <c r="DK30" s="627"/>
      <c r="DL30" s="634">
        <v>384186</v>
      </c>
      <c r="DM30" s="626"/>
      <c r="DN30" s="626"/>
      <c r="DO30" s="626"/>
      <c r="DP30" s="626"/>
      <c r="DQ30" s="626"/>
      <c r="DR30" s="626"/>
      <c r="DS30" s="626"/>
      <c r="DT30" s="626"/>
      <c r="DU30" s="626"/>
      <c r="DV30" s="627"/>
      <c r="DW30" s="630">
        <v>15.7</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163021</v>
      </c>
      <c r="S31" s="626"/>
      <c r="T31" s="626"/>
      <c r="U31" s="626"/>
      <c r="V31" s="626"/>
      <c r="W31" s="626"/>
      <c r="X31" s="626"/>
      <c r="Y31" s="627"/>
      <c r="Z31" s="628">
        <v>3.6</v>
      </c>
      <c r="AA31" s="628"/>
      <c r="AB31" s="628"/>
      <c r="AC31" s="628"/>
      <c r="AD31" s="629" t="s">
        <v>113</v>
      </c>
      <c r="AE31" s="629"/>
      <c r="AF31" s="629"/>
      <c r="AG31" s="629"/>
      <c r="AH31" s="629"/>
      <c r="AI31" s="629"/>
      <c r="AJ31" s="629"/>
      <c r="AK31" s="629"/>
      <c r="AL31" s="630" t="s">
        <v>113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99.1</v>
      </c>
      <c r="BH31" s="657"/>
      <c r="BI31" s="657"/>
      <c r="BJ31" s="657"/>
      <c r="BK31" s="657"/>
      <c r="BL31" s="657"/>
      <c r="BM31" s="631">
        <v>97.7</v>
      </c>
      <c r="BN31" s="681"/>
      <c r="BO31" s="681"/>
      <c r="BP31" s="681"/>
      <c r="BQ31" s="682"/>
      <c r="BR31" s="680">
        <v>99.6</v>
      </c>
      <c r="BS31" s="657"/>
      <c r="BT31" s="657"/>
      <c r="BU31" s="657"/>
      <c r="BV31" s="657"/>
      <c r="BW31" s="657"/>
      <c r="BX31" s="631">
        <v>98.6</v>
      </c>
      <c r="BY31" s="681"/>
      <c r="BZ31" s="681"/>
      <c r="CA31" s="681"/>
      <c r="CB31" s="682"/>
      <c r="CD31" s="688"/>
      <c r="CE31" s="689"/>
      <c r="CF31" s="639" t="s">
        <v>298</v>
      </c>
      <c r="CG31" s="640"/>
      <c r="CH31" s="640"/>
      <c r="CI31" s="640"/>
      <c r="CJ31" s="640"/>
      <c r="CK31" s="640"/>
      <c r="CL31" s="640"/>
      <c r="CM31" s="640"/>
      <c r="CN31" s="640"/>
      <c r="CO31" s="640"/>
      <c r="CP31" s="640"/>
      <c r="CQ31" s="641"/>
      <c r="CR31" s="625">
        <v>37673</v>
      </c>
      <c r="CS31" s="657"/>
      <c r="CT31" s="657"/>
      <c r="CU31" s="657"/>
      <c r="CV31" s="657"/>
      <c r="CW31" s="657"/>
      <c r="CX31" s="657"/>
      <c r="CY31" s="658"/>
      <c r="CZ31" s="659">
        <v>0.8</v>
      </c>
      <c r="DA31" s="660"/>
      <c r="DB31" s="660"/>
      <c r="DC31" s="661"/>
      <c r="DD31" s="634">
        <v>36825</v>
      </c>
      <c r="DE31" s="657"/>
      <c r="DF31" s="657"/>
      <c r="DG31" s="657"/>
      <c r="DH31" s="657"/>
      <c r="DI31" s="657"/>
      <c r="DJ31" s="657"/>
      <c r="DK31" s="658"/>
      <c r="DL31" s="634">
        <v>36825</v>
      </c>
      <c r="DM31" s="657"/>
      <c r="DN31" s="657"/>
      <c r="DO31" s="657"/>
      <c r="DP31" s="657"/>
      <c r="DQ31" s="657"/>
      <c r="DR31" s="657"/>
      <c r="DS31" s="657"/>
      <c r="DT31" s="657"/>
      <c r="DU31" s="657"/>
      <c r="DV31" s="658"/>
      <c r="DW31" s="630">
        <v>1.5</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133245</v>
      </c>
      <c r="S32" s="626"/>
      <c r="T32" s="626"/>
      <c r="U32" s="626"/>
      <c r="V32" s="626"/>
      <c r="W32" s="626"/>
      <c r="X32" s="626"/>
      <c r="Y32" s="627"/>
      <c r="Z32" s="628">
        <v>2.9</v>
      </c>
      <c r="AA32" s="628"/>
      <c r="AB32" s="628"/>
      <c r="AC32" s="628"/>
      <c r="AD32" s="629">
        <v>8</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98.8</v>
      </c>
      <c r="BH32" s="693"/>
      <c r="BI32" s="693"/>
      <c r="BJ32" s="693"/>
      <c r="BK32" s="693"/>
      <c r="BL32" s="693"/>
      <c r="BM32" s="694">
        <v>89.2</v>
      </c>
      <c r="BN32" s="693"/>
      <c r="BO32" s="693"/>
      <c r="BP32" s="693"/>
      <c r="BQ32" s="695"/>
      <c r="BR32" s="692">
        <v>96</v>
      </c>
      <c r="BS32" s="693"/>
      <c r="BT32" s="693"/>
      <c r="BU32" s="693"/>
      <c r="BV32" s="693"/>
      <c r="BW32" s="693"/>
      <c r="BX32" s="694">
        <v>85.5</v>
      </c>
      <c r="BY32" s="693"/>
      <c r="BZ32" s="693"/>
      <c r="CA32" s="693"/>
      <c r="CB32" s="695"/>
      <c r="CD32" s="690"/>
      <c r="CE32" s="691"/>
      <c r="CF32" s="639" t="s">
        <v>301</v>
      </c>
      <c r="CG32" s="640"/>
      <c r="CH32" s="640"/>
      <c r="CI32" s="640"/>
      <c r="CJ32" s="640"/>
      <c r="CK32" s="640"/>
      <c r="CL32" s="640"/>
      <c r="CM32" s="640"/>
      <c r="CN32" s="640"/>
      <c r="CO32" s="640"/>
      <c r="CP32" s="640"/>
      <c r="CQ32" s="641"/>
      <c r="CR32" s="625" t="s">
        <v>113</v>
      </c>
      <c r="CS32" s="626"/>
      <c r="CT32" s="626"/>
      <c r="CU32" s="626"/>
      <c r="CV32" s="626"/>
      <c r="CW32" s="626"/>
      <c r="CX32" s="626"/>
      <c r="CY32" s="627"/>
      <c r="CZ32" s="659" t="s">
        <v>113</v>
      </c>
      <c r="DA32" s="660"/>
      <c r="DB32" s="660"/>
      <c r="DC32" s="661"/>
      <c r="DD32" s="634" t="s">
        <v>113</v>
      </c>
      <c r="DE32" s="626"/>
      <c r="DF32" s="626"/>
      <c r="DG32" s="626"/>
      <c r="DH32" s="626"/>
      <c r="DI32" s="626"/>
      <c r="DJ32" s="626"/>
      <c r="DK32" s="627"/>
      <c r="DL32" s="634" t="s">
        <v>113</v>
      </c>
      <c r="DM32" s="626"/>
      <c r="DN32" s="626"/>
      <c r="DO32" s="626"/>
      <c r="DP32" s="626"/>
      <c r="DQ32" s="626"/>
      <c r="DR32" s="626"/>
      <c r="DS32" s="626"/>
      <c r="DT32" s="626"/>
      <c r="DU32" s="626"/>
      <c r="DV32" s="627"/>
      <c r="DW32" s="630" t="s">
        <v>113</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339495</v>
      </c>
      <c r="S33" s="626"/>
      <c r="T33" s="626"/>
      <c r="U33" s="626"/>
      <c r="V33" s="626"/>
      <c r="W33" s="626"/>
      <c r="X33" s="626"/>
      <c r="Y33" s="627"/>
      <c r="Z33" s="628">
        <v>7.4</v>
      </c>
      <c r="AA33" s="628"/>
      <c r="AB33" s="628"/>
      <c r="AC33" s="628"/>
      <c r="AD33" s="629" t="s">
        <v>113</v>
      </c>
      <c r="AE33" s="629"/>
      <c r="AF33" s="629"/>
      <c r="AG33" s="629"/>
      <c r="AH33" s="629"/>
      <c r="AI33" s="629"/>
      <c r="AJ33" s="629"/>
      <c r="AK33" s="629"/>
      <c r="AL33" s="630" t="s">
        <v>113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2284376</v>
      </c>
      <c r="CS33" s="657"/>
      <c r="CT33" s="657"/>
      <c r="CU33" s="657"/>
      <c r="CV33" s="657"/>
      <c r="CW33" s="657"/>
      <c r="CX33" s="657"/>
      <c r="CY33" s="658"/>
      <c r="CZ33" s="659">
        <v>51.3</v>
      </c>
      <c r="DA33" s="660"/>
      <c r="DB33" s="660"/>
      <c r="DC33" s="661"/>
      <c r="DD33" s="634">
        <v>1881593</v>
      </c>
      <c r="DE33" s="657"/>
      <c r="DF33" s="657"/>
      <c r="DG33" s="657"/>
      <c r="DH33" s="657"/>
      <c r="DI33" s="657"/>
      <c r="DJ33" s="657"/>
      <c r="DK33" s="658"/>
      <c r="DL33" s="634">
        <v>1231687</v>
      </c>
      <c r="DM33" s="657"/>
      <c r="DN33" s="657"/>
      <c r="DO33" s="657"/>
      <c r="DP33" s="657"/>
      <c r="DQ33" s="657"/>
      <c r="DR33" s="657"/>
      <c r="DS33" s="657"/>
      <c r="DT33" s="657"/>
      <c r="DU33" s="657"/>
      <c r="DV33" s="658"/>
      <c r="DW33" s="630">
        <v>50.4</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113</v>
      </c>
      <c r="S34" s="626"/>
      <c r="T34" s="626"/>
      <c r="U34" s="626"/>
      <c r="V34" s="626"/>
      <c r="W34" s="626"/>
      <c r="X34" s="626"/>
      <c r="Y34" s="627"/>
      <c r="Z34" s="628" t="s">
        <v>113</v>
      </c>
      <c r="AA34" s="628"/>
      <c r="AB34" s="628"/>
      <c r="AC34" s="628"/>
      <c r="AD34" s="629" t="s">
        <v>113</v>
      </c>
      <c r="AE34" s="629"/>
      <c r="AF34" s="629"/>
      <c r="AG34" s="629"/>
      <c r="AH34" s="629"/>
      <c r="AI34" s="629"/>
      <c r="AJ34" s="629"/>
      <c r="AK34" s="629"/>
      <c r="AL34" s="630" t="s">
        <v>113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655035</v>
      </c>
      <c r="CS34" s="626"/>
      <c r="CT34" s="626"/>
      <c r="CU34" s="626"/>
      <c r="CV34" s="626"/>
      <c r="CW34" s="626"/>
      <c r="CX34" s="626"/>
      <c r="CY34" s="627"/>
      <c r="CZ34" s="659">
        <v>14.7</v>
      </c>
      <c r="DA34" s="660"/>
      <c r="DB34" s="660"/>
      <c r="DC34" s="661"/>
      <c r="DD34" s="634">
        <v>491282</v>
      </c>
      <c r="DE34" s="626"/>
      <c r="DF34" s="626"/>
      <c r="DG34" s="626"/>
      <c r="DH34" s="626"/>
      <c r="DI34" s="626"/>
      <c r="DJ34" s="626"/>
      <c r="DK34" s="627"/>
      <c r="DL34" s="634">
        <v>417941</v>
      </c>
      <c r="DM34" s="626"/>
      <c r="DN34" s="626"/>
      <c r="DO34" s="626"/>
      <c r="DP34" s="626"/>
      <c r="DQ34" s="626"/>
      <c r="DR34" s="626"/>
      <c r="DS34" s="626"/>
      <c r="DT34" s="626"/>
      <c r="DU34" s="626"/>
      <c r="DV34" s="627"/>
      <c r="DW34" s="630">
        <v>17.100000000000001</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99195</v>
      </c>
      <c r="S35" s="626"/>
      <c r="T35" s="626"/>
      <c r="U35" s="626"/>
      <c r="V35" s="626"/>
      <c r="W35" s="626"/>
      <c r="X35" s="626"/>
      <c r="Y35" s="627"/>
      <c r="Z35" s="628">
        <v>2.2000000000000002</v>
      </c>
      <c r="AA35" s="628"/>
      <c r="AB35" s="628"/>
      <c r="AC35" s="628"/>
      <c r="AD35" s="629" t="s">
        <v>113</v>
      </c>
      <c r="AE35" s="629"/>
      <c r="AF35" s="629"/>
      <c r="AG35" s="629"/>
      <c r="AH35" s="629"/>
      <c r="AI35" s="629"/>
      <c r="AJ35" s="629"/>
      <c r="AK35" s="629"/>
      <c r="AL35" s="630" t="s">
        <v>113</v>
      </c>
      <c r="AM35" s="631"/>
      <c r="AN35" s="631"/>
      <c r="AO35" s="632"/>
      <c r="AP35" s="188"/>
      <c r="AQ35" s="636" t="s">
        <v>309</v>
      </c>
      <c r="AR35" s="637"/>
      <c r="AS35" s="637"/>
      <c r="AT35" s="637"/>
      <c r="AU35" s="637"/>
      <c r="AV35" s="637"/>
      <c r="AW35" s="637"/>
      <c r="AX35" s="637"/>
      <c r="AY35" s="638"/>
      <c r="AZ35" s="614">
        <v>528671</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23493</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164873</v>
      </c>
      <c r="CS35" s="657"/>
      <c r="CT35" s="657"/>
      <c r="CU35" s="657"/>
      <c r="CV35" s="657"/>
      <c r="CW35" s="657"/>
      <c r="CX35" s="657"/>
      <c r="CY35" s="658"/>
      <c r="CZ35" s="659">
        <v>3.7</v>
      </c>
      <c r="DA35" s="660"/>
      <c r="DB35" s="660"/>
      <c r="DC35" s="661"/>
      <c r="DD35" s="634">
        <v>149021</v>
      </c>
      <c r="DE35" s="657"/>
      <c r="DF35" s="657"/>
      <c r="DG35" s="657"/>
      <c r="DH35" s="657"/>
      <c r="DI35" s="657"/>
      <c r="DJ35" s="657"/>
      <c r="DK35" s="658"/>
      <c r="DL35" s="634">
        <v>111473</v>
      </c>
      <c r="DM35" s="657"/>
      <c r="DN35" s="657"/>
      <c r="DO35" s="657"/>
      <c r="DP35" s="657"/>
      <c r="DQ35" s="657"/>
      <c r="DR35" s="657"/>
      <c r="DS35" s="657"/>
      <c r="DT35" s="657"/>
      <c r="DU35" s="657"/>
      <c r="DV35" s="658"/>
      <c r="DW35" s="630">
        <v>4.5999999999999996</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4586173</v>
      </c>
      <c r="S36" s="698"/>
      <c r="T36" s="698"/>
      <c r="U36" s="698"/>
      <c r="V36" s="698"/>
      <c r="W36" s="698"/>
      <c r="X36" s="698"/>
      <c r="Y36" s="699"/>
      <c r="Z36" s="700">
        <v>100</v>
      </c>
      <c r="AA36" s="700"/>
      <c r="AB36" s="700"/>
      <c r="AC36" s="700"/>
      <c r="AD36" s="701">
        <v>2344909</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116741</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19540</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687077</v>
      </c>
      <c r="CS36" s="626"/>
      <c r="CT36" s="626"/>
      <c r="CU36" s="626"/>
      <c r="CV36" s="626"/>
      <c r="CW36" s="626"/>
      <c r="CX36" s="626"/>
      <c r="CY36" s="627"/>
      <c r="CZ36" s="659">
        <v>15.4</v>
      </c>
      <c r="DA36" s="660"/>
      <c r="DB36" s="660"/>
      <c r="DC36" s="661"/>
      <c r="DD36" s="634">
        <v>621503</v>
      </c>
      <c r="DE36" s="626"/>
      <c r="DF36" s="626"/>
      <c r="DG36" s="626"/>
      <c r="DH36" s="626"/>
      <c r="DI36" s="626"/>
      <c r="DJ36" s="626"/>
      <c r="DK36" s="627"/>
      <c r="DL36" s="634">
        <v>407420</v>
      </c>
      <c r="DM36" s="626"/>
      <c r="DN36" s="626"/>
      <c r="DO36" s="626"/>
      <c r="DP36" s="626"/>
      <c r="DQ36" s="626"/>
      <c r="DR36" s="626"/>
      <c r="DS36" s="626"/>
      <c r="DT36" s="626"/>
      <c r="DU36" s="626"/>
      <c r="DV36" s="627"/>
      <c r="DW36" s="630">
        <v>16.7</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111064</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858</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294154</v>
      </c>
      <c r="CS37" s="657"/>
      <c r="CT37" s="657"/>
      <c r="CU37" s="657"/>
      <c r="CV37" s="657"/>
      <c r="CW37" s="657"/>
      <c r="CX37" s="657"/>
      <c r="CY37" s="658"/>
      <c r="CZ37" s="659">
        <v>6.6</v>
      </c>
      <c r="DA37" s="660"/>
      <c r="DB37" s="660"/>
      <c r="DC37" s="661"/>
      <c r="DD37" s="634">
        <v>278317</v>
      </c>
      <c r="DE37" s="657"/>
      <c r="DF37" s="657"/>
      <c r="DG37" s="657"/>
      <c r="DH37" s="657"/>
      <c r="DI37" s="657"/>
      <c r="DJ37" s="657"/>
      <c r="DK37" s="658"/>
      <c r="DL37" s="634">
        <v>249933</v>
      </c>
      <c r="DM37" s="657"/>
      <c r="DN37" s="657"/>
      <c r="DO37" s="657"/>
      <c r="DP37" s="657"/>
      <c r="DQ37" s="657"/>
      <c r="DR37" s="657"/>
      <c r="DS37" s="657"/>
      <c r="DT37" s="657"/>
      <c r="DU37" s="657"/>
      <c r="DV37" s="658"/>
      <c r="DW37" s="630">
        <v>10.199999999999999</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v>31833</v>
      </c>
      <c r="BA38" s="626"/>
      <c r="BB38" s="626"/>
      <c r="BC38" s="626"/>
      <c r="BD38" s="657"/>
      <c r="BE38" s="657"/>
      <c r="BF38" s="682"/>
      <c r="BG38" s="639" t="s">
        <v>320</v>
      </c>
      <c r="BH38" s="640"/>
      <c r="BI38" s="640"/>
      <c r="BJ38" s="640"/>
      <c r="BK38" s="640"/>
      <c r="BL38" s="640"/>
      <c r="BM38" s="640"/>
      <c r="BN38" s="640"/>
      <c r="BO38" s="640"/>
      <c r="BP38" s="640"/>
      <c r="BQ38" s="640"/>
      <c r="BR38" s="640"/>
      <c r="BS38" s="640"/>
      <c r="BT38" s="640"/>
      <c r="BU38" s="641"/>
      <c r="BV38" s="625">
        <v>1289</v>
      </c>
      <c r="BW38" s="626"/>
      <c r="BX38" s="626"/>
      <c r="BY38" s="626"/>
      <c r="BZ38" s="626"/>
      <c r="CA38" s="626"/>
      <c r="CB38" s="635"/>
      <c r="CD38" s="639" t="s">
        <v>321</v>
      </c>
      <c r="CE38" s="640"/>
      <c r="CF38" s="640"/>
      <c r="CG38" s="640"/>
      <c r="CH38" s="640"/>
      <c r="CI38" s="640"/>
      <c r="CJ38" s="640"/>
      <c r="CK38" s="640"/>
      <c r="CL38" s="640"/>
      <c r="CM38" s="640"/>
      <c r="CN38" s="640"/>
      <c r="CO38" s="640"/>
      <c r="CP38" s="640"/>
      <c r="CQ38" s="641"/>
      <c r="CR38" s="625">
        <v>411930</v>
      </c>
      <c r="CS38" s="626"/>
      <c r="CT38" s="626"/>
      <c r="CU38" s="626"/>
      <c r="CV38" s="626"/>
      <c r="CW38" s="626"/>
      <c r="CX38" s="626"/>
      <c r="CY38" s="627"/>
      <c r="CZ38" s="659">
        <v>9.1999999999999993</v>
      </c>
      <c r="DA38" s="660"/>
      <c r="DB38" s="660"/>
      <c r="DC38" s="661"/>
      <c r="DD38" s="634">
        <v>365066</v>
      </c>
      <c r="DE38" s="626"/>
      <c r="DF38" s="626"/>
      <c r="DG38" s="626"/>
      <c r="DH38" s="626"/>
      <c r="DI38" s="626"/>
      <c r="DJ38" s="626"/>
      <c r="DK38" s="627"/>
      <c r="DL38" s="634">
        <v>285675</v>
      </c>
      <c r="DM38" s="626"/>
      <c r="DN38" s="626"/>
      <c r="DO38" s="626"/>
      <c r="DP38" s="626"/>
      <c r="DQ38" s="626"/>
      <c r="DR38" s="626"/>
      <c r="DS38" s="626"/>
      <c r="DT38" s="626"/>
      <c r="DU38" s="626"/>
      <c r="DV38" s="627"/>
      <c r="DW38" s="630">
        <v>11.7</v>
      </c>
      <c r="DX38" s="655"/>
      <c r="DY38" s="655"/>
      <c r="DZ38" s="655"/>
      <c r="EA38" s="655"/>
      <c r="EB38" s="655"/>
      <c r="EC38" s="656"/>
    </row>
    <row r="39" spans="2:133" ht="11.25" customHeight="1" x14ac:dyDescent="0.15">
      <c r="AQ39" s="704" t="s">
        <v>322</v>
      </c>
      <c r="AR39" s="705"/>
      <c r="AS39" s="705"/>
      <c r="AT39" s="705"/>
      <c r="AU39" s="705"/>
      <c r="AV39" s="705"/>
      <c r="AW39" s="705"/>
      <c r="AX39" s="705"/>
      <c r="AY39" s="706"/>
      <c r="AZ39" s="625" t="s">
        <v>323</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75</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262593</v>
      </c>
      <c r="CS39" s="657"/>
      <c r="CT39" s="657"/>
      <c r="CU39" s="657"/>
      <c r="CV39" s="657"/>
      <c r="CW39" s="657"/>
      <c r="CX39" s="657"/>
      <c r="CY39" s="658"/>
      <c r="CZ39" s="659">
        <v>5.9</v>
      </c>
      <c r="DA39" s="660"/>
      <c r="DB39" s="660"/>
      <c r="DC39" s="661"/>
      <c r="DD39" s="634">
        <v>242483</v>
      </c>
      <c r="DE39" s="657"/>
      <c r="DF39" s="657"/>
      <c r="DG39" s="657"/>
      <c r="DH39" s="657"/>
      <c r="DI39" s="657"/>
      <c r="DJ39" s="657"/>
      <c r="DK39" s="658"/>
      <c r="DL39" s="634" t="s">
        <v>323</v>
      </c>
      <c r="DM39" s="657"/>
      <c r="DN39" s="657"/>
      <c r="DO39" s="657"/>
      <c r="DP39" s="657"/>
      <c r="DQ39" s="657"/>
      <c r="DR39" s="657"/>
      <c r="DS39" s="657"/>
      <c r="DT39" s="657"/>
      <c r="DU39" s="657"/>
      <c r="DV39" s="658"/>
      <c r="DW39" s="630" t="s">
        <v>323</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53676</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142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102868</v>
      </c>
      <c r="CS40" s="626"/>
      <c r="CT40" s="626"/>
      <c r="CU40" s="626"/>
      <c r="CV40" s="626"/>
      <c r="CW40" s="626"/>
      <c r="CX40" s="626"/>
      <c r="CY40" s="627"/>
      <c r="CZ40" s="659">
        <v>2.2999999999999998</v>
      </c>
      <c r="DA40" s="660"/>
      <c r="DB40" s="660"/>
      <c r="DC40" s="661"/>
      <c r="DD40" s="634">
        <v>12238</v>
      </c>
      <c r="DE40" s="626"/>
      <c r="DF40" s="626"/>
      <c r="DG40" s="626"/>
      <c r="DH40" s="626"/>
      <c r="DI40" s="626"/>
      <c r="DJ40" s="626"/>
      <c r="DK40" s="627"/>
      <c r="DL40" s="634">
        <v>9178</v>
      </c>
      <c r="DM40" s="626"/>
      <c r="DN40" s="626"/>
      <c r="DO40" s="626"/>
      <c r="DP40" s="626"/>
      <c r="DQ40" s="626"/>
      <c r="DR40" s="626"/>
      <c r="DS40" s="626"/>
      <c r="DT40" s="626"/>
      <c r="DU40" s="626"/>
      <c r="DV40" s="627"/>
      <c r="DW40" s="630">
        <v>0.4</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215357</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361</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644196</v>
      </c>
      <c r="CS42" s="626"/>
      <c r="CT42" s="626"/>
      <c r="CU42" s="626"/>
      <c r="CV42" s="626"/>
      <c r="CW42" s="626"/>
      <c r="CX42" s="626"/>
      <c r="CY42" s="627"/>
      <c r="CZ42" s="659">
        <v>14.5</v>
      </c>
      <c r="DA42" s="708"/>
      <c r="DB42" s="708"/>
      <c r="DC42" s="709"/>
      <c r="DD42" s="634">
        <v>176231</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12215</v>
      </c>
      <c r="CS43" s="657"/>
      <c r="CT43" s="657"/>
      <c r="CU43" s="657"/>
      <c r="CV43" s="657"/>
      <c r="CW43" s="657"/>
      <c r="CX43" s="657"/>
      <c r="CY43" s="658"/>
      <c r="CZ43" s="659">
        <v>0.3</v>
      </c>
      <c r="DA43" s="660"/>
      <c r="DB43" s="660"/>
      <c r="DC43" s="661"/>
      <c r="DD43" s="634">
        <v>12215</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644196</v>
      </c>
      <c r="CS44" s="626"/>
      <c r="CT44" s="626"/>
      <c r="CU44" s="626"/>
      <c r="CV44" s="626"/>
      <c r="CW44" s="626"/>
      <c r="CX44" s="626"/>
      <c r="CY44" s="627"/>
      <c r="CZ44" s="659">
        <v>14.5</v>
      </c>
      <c r="DA44" s="708"/>
      <c r="DB44" s="708"/>
      <c r="DC44" s="709"/>
      <c r="DD44" s="634">
        <v>176231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426920</v>
      </c>
      <c r="CS45" s="657"/>
      <c r="CT45" s="657"/>
      <c r="CU45" s="657"/>
      <c r="CV45" s="657"/>
      <c r="CW45" s="657"/>
      <c r="CX45" s="657"/>
      <c r="CY45" s="658"/>
      <c r="CZ45" s="659">
        <v>9.6</v>
      </c>
      <c r="DA45" s="660"/>
      <c r="DB45" s="660"/>
      <c r="DC45" s="661"/>
      <c r="DD45" s="634">
        <v>26680</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213776</v>
      </c>
      <c r="CS46" s="626"/>
      <c r="CT46" s="626"/>
      <c r="CU46" s="626"/>
      <c r="CV46" s="626"/>
      <c r="CW46" s="626"/>
      <c r="CX46" s="626"/>
      <c r="CY46" s="627"/>
      <c r="CZ46" s="659">
        <v>4.8</v>
      </c>
      <c r="DA46" s="708"/>
      <c r="DB46" s="708"/>
      <c r="DC46" s="709"/>
      <c r="DD46" s="634">
        <v>148651</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113</v>
      </c>
      <c r="CS47" s="657"/>
      <c r="CT47" s="657"/>
      <c r="CU47" s="657"/>
      <c r="CV47" s="657"/>
      <c r="CW47" s="657"/>
      <c r="CX47" s="657"/>
      <c r="CY47" s="658"/>
      <c r="CZ47" s="659" t="s">
        <v>113</v>
      </c>
      <c r="DA47" s="660"/>
      <c r="DB47" s="660"/>
      <c r="DC47" s="661"/>
      <c r="DD47" s="634" t="s">
        <v>113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113</v>
      </c>
      <c r="CS48" s="626"/>
      <c r="CT48" s="626"/>
      <c r="CU48" s="626"/>
      <c r="CV48" s="626"/>
      <c r="CW48" s="626"/>
      <c r="CX48" s="626"/>
      <c r="CY48" s="627"/>
      <c r="CZ48" s="659" t="s">
        <v>113</v>
      </c>
      <c r="DA48" s="708"/>
      <c r="DB48" s="708"/>
      <c r="DC48" s="709"/>
      <c r="DD48" s="634" t="s">
        <v>113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4453507</v>
      </c>
      <c r="CS49" s="693"/>
      <c r="CT49" s="693"/>
      <c r="CU49" s="693"/>
      <c r="CV49" s="693"/>
      <c r="CW49" s="693"/>
      <c r="CX49" s="693"/>
      <c r="CY49" s="720"/>
      <c r="CZ49" s="721">
        <v>100</v>
      </c>
      <c r="DA49" s="722"/>
      <c r="DB49" s="722"/>
      <c r="DC49" s="723"/>
      <c r="DD49" s="724">
        <v>3275291</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4539</v>
      </c>
      <c r="R7" s="755"/>
      <c r="S7" s="755"/>
      <c r="T7" s="755"/>
      <c r="U7" s="755"/>
      <c r="V7" s="755">
        <v>4407</v>
      </c>
      <c r="W7" s="755"/>
      <c r="X7" s="755"/>
      <c r="Y7" s="755"/>
      <c r="Z7" s="755"/>
      <c r="AA7" s="755">
        <v>133</v>
      </c>
      <c r="AB7" s="755"/>
      <c r="AC7" s="755"/>
      <c r="AD7" s="755"/>
      <c r="AE7" s="756"/>
      <c r="AF7" s="757">
        <v>105</v>
      </c>
      <c r="AG7" s="758"/>
      <c r="AH7" s="758"/>
      <c r="AI7" s="758"/>
      <c r="AJ7" s="759"/>
      <c r="AK7" s="794">
        <v>412</v>
      </c>
      <c r="AL7" s="795"/>
      <c r="AM7" s="795"/>
      <c r="AN7" s="795"/>
      <c r="AO7" s="795"/>
      <c r="AP7" s="795">
        <v>5062</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549</v>
      </c>
      <c r="BT7" s="799"/>
      <c r="BU7" s="799"/>
      <c r="BV7" s="799"/>
      <c r="BW7" s="799"/>
      <c r="BX7" s="799"/>
      <c r="BY7" s="799"/>
      <c r="BZ7" s="799"/>
      <c r="CA7" s="799"/>
      <c r="CB7" s="799"/>
      <c r="CC7" s="799"/>
      <c r="CD7" s="799"/>
      <c r="CE7" s="799"/>
      <c r="CF7" s="799"/>
      <c r="CG7" s="800"/>
      <c r="CH7" s="791">
        <v>6</v>
      </c>
      <c r="CI7" s="792"/>
      <c r="CJ7" s="792"/>
      <c r="CK7" s="792"/>
      <c r="CL7" s="793"/>
      <c r="CM7" s="791">
        <v>42</v>
      </c>
      <c r="CN7" s="792"/>
      <c r="CO7" s="792"/>
      <c r="CP7" s="792"/>
      <c r="CQ7" s="793"/>
      <c r="CR7" s="791">
        <v>8</v>
      </c>
      <c r="CS7" s="792"/>
      <c r="CT7" s="792"/>
      <c r="CU7" s="792"/>
      <c r="CV7" s="793"/>
      <c r="CW7" s="791" t="s">
        <v>550</v>
      </c>
      <c r="CX7" s="792"/>
      <c r="CY7" s="792"/>
      <c r="CZ7" s="792"/>
      <c r="DA7" s="793"/>
      <c r="DB7" s="791" t="s">
        <v>550</v>
      </c>
      <c r="DC7" s="792"/>
      <c r="DD7" s="792"/>
      <c r="DE7" s="792"/>
      <c r="DF7" s="793"/>
      <c r="DG7" s="791" t="s">
        <v>550</v>
      </c>
      <c r="DH7" s="792"/>
      <c r="DI7" s="792"/>
      <c r="DJ7" s="792"/>
      <c r="DK7" s="793"/>
      <c r="DL7" s="791" t="s">
        <v>550</v>
      </c>
      <c r="DM7" s="792"/>
      <c r="DN7" s="792"/>
      <c r="DO7" s="792"/>
      <c r="DP7" s="793"/>
      <c r="DQ7" s="791" t="s">
        <v>550</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60</v>
      </c>
      <c r="R8" s="779"/>
      <c r="S8" s="779"/>
      <c r="T8" s="779"/>
      <c r="U8" s="779"/>
      <c r="V8" s="779">
        <v>60</v>
      </c>
      <c r="W8" s="779"/>
      <c r="X8" s="779"/>
      <c r="Y8" s="779"/>
      <c r="Z8" s="779"/>
      <c r="AA8" s="779" t="s">
        <v>541</v>
      </c>
      <c r="AB8" s="779"/>
      <c r="AC8" s="779"/>
      <c r="AD8" s="779"/>
      <c r="AE8" s="780"/>
      <c r="AF8" s="781" t="s">
        <v>113</v>
      </c>
      <c r="AG8" s="782"/>
      <c r="AH8" s="782"/>
      <c r="AI8" s="782"/>
      <c r="AJ8" s="783"/>
      <c r="AK8" s="784">
        <v>18</v>
      </c>
      <c r="AL8" s="785"/>
      <c r="AM8" s="785"/>
      <c r="AN8" s="785"/>
      <c r="AO8" s="785"/>
      <c r="AP8" s="785">
        <v>13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c r="BT8" s="789"/>
      <c r="BU8" s="789"/>
      <c r="BV8" s="789"/>
      <c r="BW8" s="789"/>
      <c r="BX8" s="789"/>
      <c r="BY8" s="789"/>
      <c r="BZ8" s="789"/>
      <c r="CA8" s="789"/>
      <c r="CB8" s="789"/>
      <c r="CC8" s="789"/>
      <c r="CD8" s="789"/>
      <c r="CE8" s="789"/>
      <c r="CF8" s="789"/>
      <c r="CG8" s="790"/>
      <c r="CH8" s="801"/>
      <c r="CI8" s="802"/>
      <c r="CJ8" s="802"/>
      <c r="CK8" s="802"/>
      <c r="CL8" s="803"/>
      <c r="CM8" s="801"/>
      <c r="CN8" s="802"/>
      <c r="CO8" s="802"/>
      <c r="CP8" s="802"/>
      <c r="CQ8" s="803"/>
      <c r="CR8" s="801"/>
      <c r="CS8" s="802"/>
      <c r="CT8" s="802"/>
      <c r="CU8" s="802"/>
      <c r="CV8" s="803"/>
      <c r="CW8" s="801"/>
      <c r="CX8" s="802"/>
      <c r="CY8" s="802"/>
      <c r="CZ8" s="802"/>
      <c r="DA8" s="803"/>
      <c r="DB8" s="801"/>
      <c r="DC8" s="802"/>
      <c r="DD8" s="802"/>
      <c r="DE8" s="802"/>
      <c r="DF8" s="803"/>
      <c r="DG8" s="801"/>
      <c r="DH8" s="802"/>
      <c r="DI8" s="802"/>
      <c r="DJ8" s="802"/>
      <c r="DK8" s="803"/>
      <c r="DL8" s="801"/>
      <c r="DM8" s="802"/>
      <c r="DN8" s="802"/>
      <c r="DO8" s="802"/>
      <c r="DP8" s="803"/>
      <c r="DQ8" s="801"/>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2</v>
      </c>
      <c r="R9" s="779"/>
      <c r="S9" s="779"/>
      <c r="T9" s="779"/>
      <c r="U9" s="779"/>
      <c r="V9" s="779">
        <v>2</v>
      </c>
      <c r="W9" s="779"/>
      <c r="X9" s="779"/>
      <c r="Y9" s="779"/>
      <c r="Z9" s="779"/>
      <c r="AA9" s="779" t="s">
        <v>541</v>
      </c>
      <c r="AB9" s="779"/>
      <c r="AC9" s="779"/>
      <c r="AD9" s="779"/>
      <c r="AE9" s="780"/>
      <c r="AF9" s="781" t="s">
        <v>113</v>
      </c>
      <c r="AG9" s="782"/>
      <c r="AH9" s="782"/>
      <c r="AI9" s="782"/>
      <c r="AJ9" s="783"/>
      <c r="AK9" s="784">
        <v>0</v>
      </c>
      <c r="AL9" s="785"/>
      <c r="AM9" s="785"/>
      <c r="AN9" s="785"/>
      <c r="AO9" s="785"/>
      <c r="AP9" s="785" t="s">
        <v>541</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370</v>
      </c>
      <c r="C10" s="776"/>
      <c r="D10" s="776"/>
      <c r="E10" s="776"/>
      <c r="F10" s="776"/>
      <c r="G10" s="776"/>
      <c r="H10" s="776"/>
      <c r="I10" s="776"/>
      <c r="J10" s="776"/>
      <c r="K10" s="776"/>
      <c r="L10" s="776"/>
      <c r="M10" s="776"/>
      <c r="N10" s="776"/>
      <c r="O10" s="776"/>
      <c r="P10" s="777"/>
      <c r="Q10" s="778">
        <v>2</v>
      </c>
      <c r="R10" s="779"/>
      <c r="S10" s="779"/>
      <c r="T10" s="779"/>
      <c r="U10" s="779"/>
      <c r="V10" s="779">
        <v>2</v>
      </c>
      <c r="W10" s="779"/>
      <c r="X10" s="779"/>
      <c r="Y10" s="779"/>
      <c r="Z10" s="779"/>
      <c r="AA10" s="779" t="s">
        <v>541</v>
      </c>
      <c r="AB10" s="779"/>
      <c r="AC10" s="779"/>
      <c r="AD10" s="779"/>
      <c r="AE10" s="780"/>
      <c r="AF10" s="781" t="s">
        <v>113</v>
      </c>
      <c r="AG10" s="782"/>
      <c r="AH10" s="782"/>
      <c r="AI10" s="782"/>
      <c r="AJ10" s="783"/>
      <c r="AK10" s="784">
        <v>0</v>
      </c>
      <c r="AL10" s="785"/>
      <c r="AM10" s="785"/>
      <c r="AN10" s="785"/>
      <c r="AO10" s="785"/>
      <c r="AP10" s="785" t="s">
        <v>541</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t="s">
        <v>371</v>
      </c>
      <c r="C11" s="776"/>
      <c r="D11" s="776"/>
      <c r="E11" s="776"/>
      <c r="F11" s="776"/>
      <c r="G11" s="776"/>
      <c r="H11" s="776"/>
      <c r="I11" s="776"/>
      <c r="J11" s="776"/>
      <c r="K11" s="776"/>
      <c r="L11" s="776"/>
      <c r="M11" s="776"/>
      <c r="N11" s="776"/>
      <c r="O11" s="776"/>
      <c r="P11" s="777"/>
      <c r="Q11" s="778">
        <v>2</v>
      </c>
      <c r="R11" s="779"/>
      <c r="S11" s="779"/>
      <c r="T11" s="779"/>
      <c r="U11" s="779"/>
      <c r="V11" s="779">
        <v>2</v>
      </c>
      <c r="W11" s="779"/>
      <c r="X11" s="779"/>
      <c r="Y11" s="779"/>
      <c r="Z11" s="779"/>
      <c r="AA11" s="779" t="s">
        <v>541</v>
      </c>
      <c r="AB11" s="779"/>
      <c r="AC11" s="779"/>
      <c r="AD11" s="779"/>
      <c r="AE11" s="780"/>
      <c r="AF11" s="781" t="s">
        <v>113</v>
      </c>
      <c r="AG11" s="782"/>
      <c r="AH11" s="782"/>
      <c r="AI11" s="782"/>
      <c r="AJ11" s="783"/>
      <c r="AK11" s="784">
        <v>2</v>
      </c>
      <c r="AL11" s="785"/>
      <c r="AM11" s="785"/>
      <c r="AN11" s="785"/>
      <c r="AO11" s="785"/>
      <c r="AP11" s="785" t="s">
        <v>541</v>
      </c>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372</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373</v>
      </c>
      <c r="B23" s="810" t="s">
        <v>374</v>
      </c>
      <c r="C23" s="811"/>
      <c r="D23" s="811"/>
      <c r="E23" s="811"/>
      <c r="F23" s="811"/>
      <c r="G23" s="811"/>
      <c r="H23" s="811"/>
      <c r="I23" s="811"/>
      <c r="J23" s="811"/>
      <c r="K23" s="811"/>
      <c r="L23" s="811"/>
      <c r="M23" s="811"/>
      <c r="N23" s="811"/>
      <c r="O23" s="811"/>
      <c r="P23" s="812"/>
      <c r="Q23" s="813">
        <v>4587</v>
      </c>
      <c r="R23" s="814"/>
      <c r="S23" s="814"/>
      <c r="T23" s="814"/>
      <c r="U23" s="814"/>
      <c r="V23" s="814">
        <v>4454</v>
      </c>
      <c r="W23" s="814"/>
      <c r="X23" s="814"/>
      <c r="Y23" s="814"/>
      <c r="Z23" s="814"/>
      <c r="AA23" s="814">
        <v>133</v>
      </c>
      <c r="AB23" s="814"/>
      <c r="AC23" s="814"/>
      <c r="AD23" s="814"/>
      <c r="AE23" s="815"/>
      <c r="AF23" s="816">
        <v>105</v>
      </c>
      <c r="AG23" s="814"/>
      <c r="AH23" s="814"/>
      <c r="AI23" s="814"/>
      <c r="AJ23" s="817"/>
      <c r="AK23" s="818"/>
      <c r="AL23" s="819"/>
      <c r="AM23" s="819"/>
      <c r="AN23" s="819"/>
      <c r="AO23" s="819"/>
      <c r="AP23" s="814">
        <v>5074</v>
      </c>
      <c r="AQ23" s="814"/>
      <c r="AR23" s="814"/>
      <c r="AS23" s="814"/>
      <c r="AT23" s="814"/>
      <c r="AU23" s="820"/>
      <c r="AV23" s="820"/>
      <c r="AW23" s="820"/>
      <c r="AX23" s="820"/>
      <c r="AY23" s="821"/>
      <c r="AZ23" s="829" t="s">
        <v>113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28" t="s">
        <v>375</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376</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377</v>
      </c>
      <c r="R26" s="738"/>
      <c r="S26" s="738"/>
      <c r="T26" s="738"/>
      <c r="U26" s="739"/>
      <c r="V26" s="737" t="s">
        <v>378</v>
      </c>
      <c r="W26" s="738"/>
      <c r="X26" s="738"/>
      <c r="Y26" s="738"/>
      <c r="Z26" s="739"/>
      <c r="AA26" s="737" t="s">
        <v>379</v>
      </c>
      <c r="AB26" s="738"/>
      <c r="AC26" s="738"/>
      <c r="AD26" s="738"/>
      <c r="AE26" s="738"/>
      <c r="AF26" s="832" t="s">
        <v>380</v>
      </c>
      <c r="AG26" s="833"/>
      <c r="AH26" s="833"/>
      <c r="AI26" s="833"/>
      <c r="AJ26" s="834"/>
      <c r="AK26" s="738" t="s">
        <v>381</v>
      </c>
      <c r="AL26" s="738"/>
      <c r="AM26" s="738"/>
      <c r="AN26" s="738"/>
      <c r="AO26" s="739"/>
      <c r="AP26" s="737" t="s">
        <v>382</v>
      </c>
      <c r="AQ26" s="738"/>
      <c r="AR26" s="738"/>
      <c r="AS26" s="738"/>
      <c r="AT26" s="739"/>
      <c r="AU26" s="737" t="s">
        <v>383</v>
      </c>
      <c r="AV26" s="738"/>
      <c r="AW26" s="738"/>
      <c r="AX26" s="738"/>
      <c r="AY26" s="739"/>
      <c r="AZ26" s="737" t="s">
        <v>384</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385</v>
      </c>
      <c r="C28" s="752"/>
      <c r="D28" s="752"/>
      <c r="E28" s="752"/>
      <c r="F28" s="752"/>
      <c r="G28" s="752"/>
      <c r="H28" s="752"/>
      <c r="I28" s="752"/>
      <c r="J28" s="752"/>
      <c r="K28" s="752"/>
      <c r="L28" s="752"/>
      <c r="M28" s="752"/>
      <c r="N28" s="752"/>
      <c r="O28" s="752"/>
      <c r="P28" s="753"/>
      <c r="Q28" s="842">
        <v>803</v>
      </c>
      <c r="R28" s="843"/>
      <c r="S28" s="843"/>
      <c r="T28" s="843"/>
      <c r="U28" s="843"/>
      <c r="V28" s="843">
        <v>780</v>
      </c>
      <c r="W28" s="843"/>
      <c r="X28" s="843"/>
      <c r="Y28" s="843"/>
      <c r="Z28" s="843"/>
      <c r="AA28" s="843">
        <v>23</v>
      </c>
      <c r="AB28" s="843"/>
      <c r="AC28" s="843"/>
      <c r="AD28" s="843"/>
      <c r="AE28" s="844"/>
      <c r="AF28" s="845">
        <v>23</v>
      </c>
      <c r="AG28" s="843"/>
      <c r="AH28" s="843"/>
      <c r="AI28" s="843"/>
      <c r="AJ28" s="846"/>
      <c r="AK28" s="847">
        <v>57</v>
      </c>
      <c r="AL28" s="838"/>
      <c r="AM28" s="838"/>
      <c r="AN28" s="838"/>
      <c r="AO28" s="838"/>
      <c r="AP28" s="838" t="s">
        <v>541</v>
      </c>
      <c r="AQ28" s="838"/>
      <c r="AR28" s="838"/>
      <c r="AS28" s="838"/>
      <c r="AT28" s="838"/>
      <c r="AU28" s="838" t="s">
        <v>541</v>
      </c>
      <c r="AV28" s="838"/>
      <c r="AW28" s="838"/>
      <c r="AX28" s="838"/>
      <c r="AY28" s="838"/>
      <c r="AZ28" s="839" t="s">
        <v>541</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386</v>
      </c>
      <c r="C29" s="776"/>
      <c r="D29" s="776"/>
      <c r="E29" s="776"/>
      <c r="F29" s="776"/>
      <c r="G29" s="776"/>
      <c r="H29" s="776"/>
      <c r="I29" s="776"/>
      <c r="J29" s="776"/>
      <c r="K29" s="776"/>
      <c r="L29" s="776"/>
      <c r="M29" s="776"/>
      <c r="N29" s="776"/>
      <c r="O29" s="776"/>
      <c r="P29" s="777"/>
      <c r="Q29" s="778">
        <v>73</v>
      </c>
      <c r="R29" s="779"/>
      <c r="S29" s="779"/>
      <c r="T29" s="779"/>
      <c r="U29" s="779"/>
      <c r="V29" s="779">
        <v>72</v>
      </c>
      <c r="W29" s="779"/>
      <c r="X29" s="779"/>
      <c r="Y29" s="779"/>
      <c r="Z29" s="779"/>
      <c r="AA29" s="779">
        <v>0</v>
      </c>
      <c r="AB29" s="779"/>
      <c r="AC29" s="779"/>
      <c r="AD29" s="779"/>
      <c r="AE29" s="780"/>
      <c r="AF29" s="781">
        <v>0</v>
      </c>
      <c r="AG29" s="782"/>
      <c r="AH29" s="782"/>
      <c r="AI29" s="782"/>
      <c r="AJ29" s="783"/>
      <c r="AK29" s="850">
        <v>24</v>
      </c>
      <c r="AL29" s="851"/>
      <c r="AM29" s="851"/>
      <c r="AN29" s="851"/>
      <c r="AO29" s="851"/>
      <c r="AP29" s="851" t="s">
        <v>541</v>
      </c>
      <c r="AQ29" s="851"/>
      <c r="AR29" s="851"/>
      <c r="AS29" s="851"/>
      <c r="AT29" s="851"/>
      <c r="AU29" s="851" t="s">
        <v>541</v>
      </c>
      <c r="AV29" s="851"/>
      <c r="AW29" s="851"/>
      <c r="AX29" s="851"/>
      <c r="AY29" s="851"/>
      <c r="AZ29" s="852" t="s">
        <v>541</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387</v>
      </c>
      <c r="C30" s="776"/>
      <c r="D30" s="776"/>
      <c r="E30" s="776"/>
      <c r="F30" s="776"/>
      <c r="G30" s="776"/>
      <c r="H30" s="776"/>
      <c r="I30" s="776"/>
      <c r="J30" s="776"/>
      <c r="K30" s="776"/>
      <c r="L30" s="776"/>
      <c r="M30" s="776"/>
      <c r="N30" s="776"/>
      <c r="O30" s="776"/>
      <c r="P30" s="777"/>
      <c r="Q30" s="778">
        <v>732</v>
      </c>
      <c r="R30" s="779"/>
      <c r="S30" s="779"/>
      <c r="T30" s="779"/>
      <c r="U30" s="779"/>
      <c r="V30" s="779">
        <v>712</v>
      </c>
      <c r="W30" s="779"/>
      <c r="X30" s="779"/>
      <c r="Y30" s="779"/>
      <c r="Z30" s="779"/>
      <c r="AA30" s="779">
        <v>20</v>
      </c>
      <c r="AB30" s="779"/>
      <c r="AC30" s="779"/>
      <c r="AD30" s="779"/>
      <c r="AE30" s="780"/>
      <c r="AF30" s="781">
        <v>20</v>
      </c>
      <c r="AG30" s="782"/>
      <c r="AH30" s="782"/>
      <c r="AI30" s="782"/>
      <c r="AJ30" s="783"/>
      <c r="AK30" s="850">
        <v>98</v>
      </c>
      <c r="AL30" s="851"/>
      <c r="AM30" s="851"/>
      <c r="AN30" s="851"/>
      <c r="AO30" s="851"/>
      <c r="AP30" s="851" t="s">
        <v>541</v>
      </c>
      <c r="AQ30" s="851"/>
      <c r="AR30" s="851"/>
      <c r="AS30" s="851"/>
      <c r="AT30" s="851"/>
      <c r="AU30" s="851" t="s">
        <v>541</v>
      </c>
      <c r="AV30" s="851"/>
      <c r="AW30" s="851"/>
      <c r="AX30" s="851"/>
      <c r="AY30" s="851"/>
      <c r="AZ30" s="852" t="s">
        <v>541</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388</v>
      </c>
      <c r="C31" s="776"/>
      <c r="D31" s="776"/>
      <c r="E31" s="776"/>
      <c r="F31" s="776"/>
      <c r="G31" s="776"/>
      <c r="H31" s="776"/>
      <c r="I31" s="776"/>
      <c r="J31" s="776"/>
      <c r="K31" s="776"/>
      <c r="L31" s="776"/>
      <c r="M31" s="776"/>
      <c r="N31" s="776"/>
      <c r="O31" s="776"/>
      <c r="P31" s="777"/>
      <c r="Q31" s="778">
        <v>4</v>
      </c>
      <c r="R31" s="779"/>
      <c r="S31" s="779"/>
      <c r="T31" s="779"/>
      <c r="U31" s="779"/>
      <c r="V31" s="779">
        <v>4</v>
      </c>
      <c r="W31" s="779"/>
      <c r="X31" s="779"/>
      <c r="Y31" s="779"/>
      <c r="Z31" s="779"/>
      <c r="AA31" s="779" t="s">
        <v>541</v>
      </c>
      <c r="AB31" s="779"/>
      <c r="AC31" s="779"/>
      <c r="AD31" s="779"/>
      <c r="AE31" s="780"/>
      <c r="AF31" s="781" t="s">
        <v>113</v>
      </c>
      <c r="AG31" s="782"/>
      <c r="AH31" s="782"/>
      <c r="AI31" s="782"/>
      <c r="AJ31" s="783"/>
      <c r="AK31" s="850">
        <v>2</v>
      </c>
      <c r="AL31" s="851"/>
      <c r="AM31" s="851"/>
      <c r="AN31" s="851"/>
      <c r="AO31" s="851"/>
      <c r="AP31" s="851" t="s">
        <v>541</v>
      </c>
      <c r="AQ31" s="851"/>
      <c r="AR31" s="851"/>
      <c r="AS31" s="851"/>
      <c r="AT31" s="851"/>
      <c r="AU31" s="851" t="s">
        <v>541</v>
      </c>
      <c r="AV31" s="851"/>
      <c r="AW31" s="851"/>
      <c r="AX31" s="851"/>
      <c r="AY31" s="851"/>
      <c r="AZ31" s="852" t="s">
        <v>541</v>
      </c>
      <c r="BA31" s="852"/>
      <c r="BB31" s="852"/>
      <c r="BC31" s="852"/>
      <c r="BD31" s="852"/>
      <c r="BE31" s="848"/>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389</v>
      </c>
      <c r="C32" s="776"/>
      <c r="D32" s="776"/>
      <c r="E32" s="776"/>
      <c r="F32" s="776"/>
      <c r="G32" s="776"/>
      <c r="H32" s="776"/>
      <c r="I32" s="776"/>
      <c r="J32" s="776"/>
      <c r="K32" s="776"/>
      <c r="L32" s="776"/>
      <c r="M32" s="776"/>
      <c r="N32" s="776"/>
      <c r="O32" s="776"/>
      <c r="P32" s="777"/>
      <c r="Q32" s="778">
        <v>234</v>
      </c>
      <c r="R32" s="779"/>
      <c r="S32" s="779"/>
      <c r="T32" s="779"/>
      <c r="U32" s="779"/>
      <c r="V32" s="779">
        <v>216</v>
      </c>
      <c r="W32" s="779"/>
      <c r="X32" s="779"/>
      <c r="Y32" s="779"/>
      <c r="Z32" s="779"/>
      <c r="AA32" s="779">
        <v>18</v>
      </c>
      <c r="AB32" s="779"/>
      <c r="AC32" s="779"/>
      <c r="AD32" s="779"/>
      <c r="AE32" s="780"/>
      <c r="AF32" s="781">
        <v>261</v>
      </c>
      <c r="AG32" s="782"/>
      <c r="AH32" s="782"/>
      <c r="AI32" s="782"/>
      <c r="AJ32" s="783"/>
      <c r="AK32" s="850">
        <v>117</v>
      </c>
      <c r="AL32" s="851"/>
      <c r="AM32" s="851"/>
      <c r="AN32" s="851"/>
      <c r="AO32" s="851"/>
      <c r="AP32" s="851">
        <v>2296</v>
      </c>
      <c r="AQ32" s="851"/>
      <c r="AR32" s="851"/>
      <c r="AS32" s="851"/>
      <c r="AT32" s="851"/>
      <c r="AU32" s="851">
        <v>1775</v>
      </c>
      <c r="AV32" s="851"/>
      <c r="AW32" s="851"/>
      <c r="AX32" s="851"/>
      <c r="AY32" s="851"/>
      <c r="AZ32" s="852" t="s">
        <v>541</v>
      </c>
      <c r="BA32" s="852"/>
      <c r="BB32" s="852"/>
      <c r="BC32" s="852"/>
      <c r="BD32" s="852"/>
      <c r="BE32" s="848" t="s">
        <v>390</v>
      </c>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t="s">
        <v>391</v>
      </c>
      <c r="C33" s="776"/>
      <c r="D33" s="776"/>
      <c r="E33" s="776"/>
      <c r="F33" s="776"/>
      <c r="G33" s="776"/>
      <c r="H33" s="776"/>
      <c r="I33" s="776"/>
      <c r="J33" s="776"/>
      <c r="K33" s="776"/>
      <c r="L33" s="776"/>
      <c r="M33" s="776"/>
      <c r="N33" s="776"/>
      <c r="O33" s="776"/>
      <c r="P33" s="777"/>
      <c r="Q33" s="778">
        <v>267</v>
      </c>
      <c r="R33" s="779"/>
      <c r="S33" s="779"/>
      <c r="T33" s="779"/>
      <c r="U33" s="779"/>
      <c r="V33" s="779">
        <v>267</v>
      </c>
      <c r="W33" s="779"/>
      <c r="X33" s="779"/>
      <c r="Y33" s="779"/>
      <c r="Z33" s="779"/>
      <c r="AA33" s="779" t="s">
        <v>541</v>
      </c>
      <c r="AB33" s="779"/>
      <c r="AC33" s="779"/>
      <c r="AD33" s="779"/>
      <c r="AE33" s="780"/>
      <c r="AF33" s="781" t="s">
        <v>113</v>
      </c>
      <c r="AG33" s="782"/>
      <c r="AH33" s="782"/>
      <c r="AI33" s="782"/>
      <c r="AJ33" s="783"/>
      <c r="AK33" s="850">
        <v>32</v>
      </c>
      <c r="AL33" s="851"/>
      <c r="AM33" s="851"/>
      <c r="AN33" s="851"/>
      <c r="AO33" s="851"/>
      <c r="AP33" s="851">
        <v>367</v>
      </c>
      <c r="AQ33" s="851"/>
      <c r="AR33" s="851"/>
      <c r="AS33" s="851"/>
      <c r="AT33" s="851"/>
      <c r="AU33" s="851">
        <v>288</v>
      </c>
      <c r="AV33" s="851"/>
      <c r="AW33" s="851"/>
      <c r="AX33" s="851"/>
      <c r="AY33" s="851"/>
      <c r="AZ33" s="852" t="s">
        <v>541</v>
      </c>
      <c r="BA33" s="852"/>
      <c r="BB33" s="852"/>
      <c r="BC33" s="852"/>
      <c r="BD33" s="852"/>
      <c r="BE33" s="848" t="s">
        <v>392</v>
      </c>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t="s">
        <v>393</v>
      </c>
      <c r="C34" s="776"/>
      <c r="D34" s="776"/>
      <c r="E34" s="776"/>
      <c r="F34" s="776"/>
      <c r="G34" s="776"/>
      <c r="H34" s="776"/>
      <c r="I34" s="776"/>
      <c r="J34" s="776"/>
      <c r="K34" s="776"/>
      <c r="L34" s="776"/>
      <c r="M34" s="776"/>
      <c r="N34" s="776"/>
      <c r="O34" s="776"/>
      <c r="P34" s="777"/>
      <c r="Q34" s="778">
        <v>316</v>
      </c>
      <c r="R34" s="779"/>
      <c r="S34" s="779"/>
      <c r="T34" s="779"/>
      <c r="U34" s="779"/>
      <c r="V34" s="779">
        <v>316</v>
      </c>
      <c r="W34" s="779"/>
      <c r="X34" s="779"/>
      <c r="Y34" s="779"/>
      <c r="Z34" s="779"/>
      <c r="AA34" s="779">
        <v>0</v>
      </c>
      <c r="AB34" s="779"/>
      <c r="AC34" s="779"/>
      <c r="AD34" s="779"/>
      <c r="AE34" s="780"/>
      <c r="AF34" s="781" t="s">
        <v>113</v>
      </c>
      <c r="AG34" s="782"/>
      <c r="AH34" s="782"/>
      <c r="AI34" s="782"/>
      <c r="AJ34" s="783"/>
      <c r="AK34" s="850">
        <v>111</v>
      </c>
      <c r="AL34" s="851"/>
      <c r="AM34" s="851"/>
      <c r="AN34" s="851"/>
      <c r="AO34" s="851"/>
      <c r="AP34" s="851">
        <v>1542</v>
      </c>
      <c r="AQ34" s="851"/>
      <c r="AR34" s="851"/>
      <c r="AS34" s="851"/>
      <c r="AT34" s="851"/>
      <c r="AU34" s="851">
        <v>1425</v>
      </c>
      <c r="AV34" s="851"/>
      <c r="AW34" s="851"/>
      <c r="AX34" s="851"/>
      <c r="AY34" s="851"/>
      <c r="AZ34" s="852" t="s">
        <v>541</v>
      </c>
      <c r="BA34" s="852"/>
      <c r="BB34" s="852"/>
      <c r="BC34" s="852"/>
      <c r="BD34" s="852"/>
      <c r="BE34" s="848" t="s">
        <v>392</v>
      </c>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394</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373</v>
      </c>
      <c r="B63" s="810" t="s">
        <v>395</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305</v>
      </c>
      <c r="AG63" s="862"/>
      <c r="AH63" s="862"/>
      <c r="AI63" s="862"/>
      <c r="AJ63" s="863"/>
      <c r="AK63" s="864"/>
      <c r="AL63" s="859"/>
      <c r="AM63" s="859"/>
      <c r="AN63" s="859"/>
      <c r="AO63" s="859"/>
      <c r="AP63" s="862">
        <v>4205</v>
      </c>
      <c r="AQ63" s="862"/>
      <c r="AR63" s="862"/>
      <c r="AS63" s="862"/>
      <c r="AT63" s="862"/>
      <c r="AU63" s="862">
        <v>3488</v>
      </c>
      <c r="AV63" s="862"/>
      <c r="AW63" s="862"/>
      <c r="AX63" s="862"/>
      <c r="AY63" s="862"/>
      <c r="AZ63" s="866"/>
      <c r="BA63" s="866"/>
      <c r="BB63" s="866"/>
      <c r="BC63" s="866"/>
      <c r="BD63" s="866"/>
      <c r="BE63" s="867"/>
      <c r="BF63" s="867"/>
      <c r="BG63" s="867"/>
      <c r="BH63" s="867"/>
      <c r="BI63" s="868"/>
      <c r="BJ63" s="869" t="s">
        <v>113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397</v>
      </c>
      <c r="B66" s="761"/>
      <c r="C66" s="761"/>
      <c r="D66" s="761"/>
      <c r="E66" s="761"/>
      <c r="F66" s="761"/>
      <c r="G66" s="761"/>
      <c r="H66" s="761"/>
      <c r="I66" s="761"/>
      <c r="J66" s="761"/>
      <c r="K66" s="761"/>
      <c r="L66" s="761"/>
      <c r="M66" s="761"/>
      <c r="N66" s="761"/>
      <c r="O66" s="761"/>
      <c r="P66" s="762"/>
      <c r="Q66" s="737" t="s">
        <v>377</v>
      </c>
      <c r="R66" s="738"/>
      <c r="S66" s="738"/>
      <c r="T66" s="738"/>
      <c r="U66" s="739"/>
      <c r="V66" s="737" t="s">
        <v>378</v>
      </c>
      <c r="W66" s="738"/>
      <c r="X66" s="738"/>
      <c r="Y66" s="738"/>
      <c r="Z66" s="739"/>
      <c r="AA66" s="737" t="s">
        <v>379</v>
      </c>
      <c r="AB66" s="738"/>
      <c r="AC66" s="738"/>
      <c r="AD66" s="738"/>
      <c r="AE66" s="739"/>
      <c r="AF66" s="872" t="s">
        <v>380</v>
      </c>
      <c r="AG66" s="833"/>
      <c r="AH66" s="833"/>
      <c r="AI66" s="833"/>
      <c r="AJ66" s="873"/>
      <c r="AK66" s="737" t="s">
        <v>381</v>
      </c>
      <c r="AL66" s="761"/>
      <c r="AM66" s="761"/>
      <c r="AN66" s="761"/>
      <c r="AO66" s="762"/>
      <c r="AP66" s="737" t="s">
        <v>382</v>
      </c>
      <c r="AQ66" s="738"/>
      <c r="AR66" s="738"/>
      <c r="AS66" s="738"/>
      <c r="AT66" s="739"/>
      <c r="AU66" s="737" t="s">
        <v>398</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x14ac:dyDescent="0.15">
      <c r="A68" s="211">
        <v>1</v>
      </c>
      <c r="B68" s="889" t="s">
        <v>542</v>
      </c>
      <c r="C68" s="890"/>
      <c r="D68" s="890"/>
      <c r="E68" s="890"/>
      <c r="F68" s="890"/>
      <c r="G68" s="890"/>
      <c r="H68" s="890"/>
      <c r="I68" s="890"/>
      <c r="J68" s="890"/>
      <c r="K68" s="890"/>
      <c r="L68" s="890"/>
      <c r="M68" s="890"/>
      <c r="N68" s="890"/>
      <c r="O68" s="890"/>
      <c r="P68" s="891"/>
      <c r="Q68" s="892">
        <v>14856</v>
      </c>
      <c r="R68" s="886"/>
      <c r="S68" s="886"/>
      <c r="T68" s="886"/>
      <c r="U68" s="886"/>
      <c r="V68" s="886">
        <v>14216</v>
      </c>
      <c r="W68" s="886"/>
      <c r="X68" s="886"/>
      <c r="Y68" s="886"/>
      <c r="Z68" s="886"/>
      <c r="AA68" s="886">
        <v>639</v>
      </c>
      <c r="AB68" s="886"/>
      <c r="AC68" s="886"/>
      <c r="AD68" s="886"/>
      <c r="AE68" s="886"/>
      <c r="AF68" s="886">
        <v>639</v>
      </c>
      <c r="AG68" s="886"/>
      <c r="AH68" s="886"/>
      <c r="AI68" s="886"/>
      <c r="AJ68" s="886"/>
      <c r="AK68" s="886">
        <v>10</v>
      </c>
      <c r="AL68" s="886"/>
      <c r="AM68" s="886"/>
      <c r="AN68" s="886"/>
      <c r="AO68" s="886"/>
      <c r="AP68" s="886" t="s">
        <v>543</v>
      </c>
      <c r="AQ68" s="886"/>
      <c r="AR68" s="886"/>
      <c r="AS68" s="886"/>
      <c r="AT68" s="886"/>
      <c r="AU68" s="886" t="s">
        <v>543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x14ac:dyDescent="0.15">
      <c r="A69" s="214">
        <v>2</v>
      </c>
      <c r="B69" s="893" t="s">
        <v>544</v>
      </c>
      <c r="C69" s="894"/>
      <c r="D69" s="894"/>
      <c r="E69" s="894"/>
      <c r="F69" s="894"/>
      <c r="G69" s="894"/>
      <c r="H69" s="894"/>
      <c r="I69" s="894"/>
      <c r="J69" s="894"/>
      <c r="K69" s="894"/>
      <c r="L69" s="894"/>
      <c r="M69" s="894"/>
      <c r="N69" s="894"/>
      <c r="O69" s="894"/>
      <c r="P69" s="895"/>
      <c r="Q69" s="896">
        <v>121</v>
      </c>
      <c r="R69" s="851"/>
      <c r="S69" s="851"/>
      <c r="T69" s="851"/>
      <c r="U69" s="851"/>
      <c r="V69" s="851">
        <v>104</v>
      </c>
      <c r="W69" s="851"/>
      <c r="X69" s="851"/>
      <c r="Y69" s="851"/>
      <c r="Z69" s="851"/>
      <c r="AA69" s="851">
        <v>17</v>
      </c>
      <c r="AB69" s="851"/>
      <c r="AC69" s="851"/>
      <c r="AD69" s="851"/>
      <c r="AE69" s="851"/>
      <c r="AF69" s="851">
        <v>17</v>
      </c>
      <c r="AG69" s="851"/>
      <c r="AH69" s="851"/>
      <c r="AI69" s="851"/>
      <c r="AJ69" s="851"/>
      <c r="AK69" s="851" t="s">
        <v>543</v>
      </c>
      <c r="AL69" s="851"/>
      <c r="AM69" s="851"/>
      <c r="AN69" s="851"/>
      <c r="AO69" s="851"/>
      <c r="AP69" s="851" t="s">
        <v>543</v>
      </c>
      <c r="AQ69" s="851"/>
      <c r="AR69" s="851"/>
      <c r="AS69" s="851"/>
      <c r="AT69" s="851"/>
      <c r="AU69" s="851" t="s">
        <v>543</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x14ac:dyDescent="0.15">
      <c r="A70" s="214">
        <v>3</v>
      </c>
      <c r="B70" s="893" t="s">
        <v>551</v>
      </c>
      <c r="C70" s="894"/>
      <c r="D70" s="894"/>
      <c r="E70" s="894"/>
      <c r="F70" s="894"/>
      <c r="G70" s="894"/>
      <c r="H70" s="894"/>
      <c r="I70" s="894"/>
      <c r="J70" s="894"/>
      <c r="K70" s="894"/>
      <c r="L70" s="894"/>
      <c r="M70" s="894"/>
      <c r="N70" s="894"/>
      <c r="O70" s="894"/>
      <c r="P70" s="895"/>
      <c r="Q70" s="896">
        <v>121</v>
      </c>
      <c r="R70" s="851"/>
      <c r="S70" s="851"/>
      <c r="T70" s="851"/>
      <c r="U70" s="851"/>
      <c r="V70" s="851">
        <v>107</v>
      </c>
      <c r="W70" s="851"/>
      <c r="X70" s="851"/>
      <c r="Y70" s="851"/>
      <c r="Z70" s="851"/>
      <c r="AA70" s="851">
        <v>14</v>
      </c>
      <c r="AB70" s="851"/>
      <c r="AC70" s="851"/>
      <c r="AD70" s="851"/>
      <c r="AE70" s="851"/>
      <c r="AF70" s="851">
        <v>14</v>
      </c>
      <c r="AG70" s="851"/>
      <c r="AH70" s="851"/>
      <c r="AI70" s="851"/>
      <c r="AJ70" s="851"/>
      <c r="AK70" s="851" t="s">
        <v>543</v>
      </c>
      <c r="AL70" s="851"/>
      <c r="AM70" s="851"/>
      <c r="AN70" s="851"/>
      <c r="AO70" s="851"/>
      <c r="AP70" s="851" t="s">
        <v>543</v>
      </c>
      <c r="AQ70" s="851"/>
      <c r="AR70" s="851"/>
      <c r="AS70" s="851"/>
      <c r="AT70" s="851"/>
      <c r="AU70" s="851" t="s">
        <v>543</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x14ac:dyDescent="0.15">
      <c r="A71" s="214">
        <v>4</v>
      </c>
      <c r="B71" s="893" t="s">
        <v>545</v>
      </c>
      <c r="C71" s="894"/>
      <c r="D71" s="894"/>
      <c r="E71" s="894"/>
      <c r="F71" s="894"/>
      <c r="G71" s="894"/>
      <c r="H71" s="894"/>
      <c r="I71" s="894"/>
      <c r="J71" s="894"/>
      <c r="K71" s="894"/>
      <c r="L71" s="894"/>
      <c r="M71" s="894"/>
      <c r="N71" s="894"/>
      <c r="O71" s="894"/>
      <c r="P71" s="895"/>
      <c r="Q71" s="896">
        <v>495</v>
      </c>
      <c r="R71" s="851"/>
      <c r="S71" s="851"/>
      <c r="T71" s="851"/>
      <c r="U71" s="851"/>
      <c r="V71" s="851">
        <v>447</v>
      </c>
      <c r="W71" s="851"/>
      <c r="X71" s="851"/>
      <c r="Y71" s="851"/>
      <c r="Z71" s="851"/>
      <c r="AA71" s="851">
        <v>48</v>
      </c>
      <c r="AB71" s="851"/>
      <c r="AC71" s="851"/>
      <c r="AD71" s="851"/>
      <c r="AE71" s="851"/>
      <c r="AF71" s="851">
        <v>48</v>
      </c>
      <c r="AG71" s="851"/>
      <c r="AH71" s="851"/>
      <c r="AI71" s="851"/>
      <c r="AJ71" s="851"/>
      <c r="AK71" s="851" t="s">
        <v>543</v>
      </c>
      <c r="AL71" s="851"/>
      <c r="AM71" s="851"/>
      <c r="AN71" s="851"/>
      <c r="AO71" s="851"/>
      <c r="AP71" s="851" t="s">
        <v>543</v>
      </c>
      <c r="AQ71" s="851"/>
      <c r="AR71" s="851"/>
      <c r="AS71" s="851"/>
      <c r="AT71" s="851"/>
      <c r="AU71" s="851" t="s">
        <v>543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x14ac:dyDescent="0.15">
      <c r="A72" s="214">
        <v>5</v>
      </c>
      <c r="B72" s="893" t="s">
        <v>546</v>
      </c>
      <c r="C72" s="894"/>
      <c r="D72" s="894"/>
      <c r="E72" s="894"/>
      <c r="F72" s="894"/>
      <c r="G72" s="894"/>
      <c r="H72" s="894"/>
      <c r="I72" s="894"/>
      <c r="J72" s="894"/>
      <c r="K72" s="894"/>
      <c r="L72" s="894"/>
      <c r="M72" s="894"/>
      <c r="N72" s="894"/>
      <c r="O72" s="894"/>
      <c r="P72" s="895"/>
      <c r="Q72" s="896">
        <v>154741</v>
      </c>
      <c r="R72" s="851"/>
      <c r="S72" s="851"/>
      <c r="T72" s="851"/>
      <c r="U72" s="851"/>
      <c r="V72" s="851">
        <v>148063</v>
      </c>
      <c r="W72" s="851"/>
      <c r="X72" s="851"/>
      <c r="Y72" s="851"/>
      <c r="Z72" s="851"/>
      <c r="AA72" s="851">
        <v>6679</v>
      </c>
      <c r="AB72" s="851"/>
      <c r="AC72" s="851"/>
      <c r="AD72" s="851"/>
      <c r="AE72" s="851"/>
      <c r="AF72" s="851">
        <v>6679</v>
      </c>
      <c r="AG72" s="851"/>
      <c r="AH72" s="851"/>
      <c r="AI72" s="851"/>
      <c r="AJ72" s="851"/>
      <c r="AK72" s="851">
        <v>280</v>
      </c>
      <c r="AL72" s="851"/>
      <c r="AM72" s="851"/>
      <c r="AN72" s="851"/>
      <c r="AO72" s="851"/>
      <c r="AP72" s="851" t="s">
        <v>543</v>
      </c>
      <c r="AQ72" s="851"/>
      <c r="AR72" s="851"/>
      <c r="AS72" s="851"/>
      <c r="AT72" s="851"/>
      <c r="AU72" s="851" t="s">
        <v>543</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x14ac:dyDescent="0.15">
      <c r="A73" s="214">
        <v>6</v>
      </c>
      <c r="B73" s="893" t="s">
        <v>552</v>
      </c>
      <c r="C73" s="894"/>
      <c r="D73" s="894"/>
      <c r="E73" s="894"/>
      <c r="F73" s="894"/>
      <c r="G73" s="894"/>
      <c r="H73" s="894"/>
      <c r="I73" s="894"/>
      <c r="J73" s="894"/>
      <c r="K73" s="894"/>
      <c r="L73" s="894"/>
      <c r="M73" s="894"/>
      <c r="N73" s="894"/>
      <c r="O73" s="894"/>
      <c r="P73" s="895"/>
      <c r="Q73" s="896">
        <v>616</v>
      </c>
      <c r="R73" s="851"/>
      <c r="S73" s="851"/>
      <c r="T73" s="851"/>
      <c r="U73" s="851"/>
      <c r="V73" s="851">
        <v>614</v>
      </c>
      <c r="W73" s="851"/>
      <c r="X73" s="851"/>
      <c r="Y73" s="851"/>
      <c r="Z73" s="851"/>
      <c r="AA73" s="851">
        <v>2</v>
      </c>
      <c r="AB73" s="851"/>
      <c r="AC73" s="851"/>
      <c r="AD73" s="851"/>
      <c r="AE73" s="851"/>
      <c r="AF73" s="851">
        <v>2</v>
      </c>
      <c r="AG73" s="851"/>
      <c r="AH73" s="851"/>
      <c r="AI73" s="851"/>
      <c r="AJ73" s="851"/>
      <c r="AK73" s="851" t="s">
        <v>543</v>
      </c>
      <c r="AL73" s="851"/>
      <c r="AM73" s="851"/>
      <c r="AN73" s="851"/>
      <c r="AO73" s="851"/>
      <c r="AP73" s="851" t="s">
        <v>543</v>
      </c>
      <c r="AQ73" s="851"/>
      <c r="AR73" s="851"/>
      <c r="AS73" s="851"/>
      <c r="AT73" s="851"/>
      <c r="AU73" s="851" t="s">
        <v>543</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x14ac:dyDescent="0.15">
      <c r="A74" s="214">
        <v>7</v>
      </c>
      <c r="B74" s="893" t="s">
        <v>547</v>
      </c>
      <c r="C74" s="894"/>
      <c r="D74" s="894"/>
      <c r="E74" s="894"/>
      <c r="F74" s="894"/>
      <c r="G74" s="894"/>
      <c r="H74" s="894"/>
      <c r="I74" s="894"/>
      <c r="J74" s="894"/>
      <c r="K74" s="894"/>
      <c r="L74" s="894"/>
      <c r="M74" s="894"/>
      <c r="N74" s="894"/>
      <c r="O74" s="894"/>
      <c r="P74" s="895"/>
      <c r="Q74" s="896">
        <v>1840</v>
      </c>
      <c r="R74" s="851"/>
      <c r="S74" s="851"/>
      <c r="T74" s="851"/>
      <c r="U74" s="851"/>
      <c r="V74" s="851">
        <v>1803</v>
      </c>
      <c r="W74" s="851"/>
      <c r="X74" s="851"/>
      <c r="Y74" s="851"/>
      <c r="Z74" s="851"/>
      <c r="AA74" s="851">
        <v>36</v>
      </c>
      <c r="AB74" s="851"/>
      <c r="AC74" s="851"/>
      <c r="AD74" s="851"/>
      <c r="AE74" s="851"/>
      <c r="AF74" s="851">
        <v>36</v>
      </c>
      <c r="AG74" s="851"/>
      <c r="AH74" s="851"/>
      <c r="AI74" s="851"/>
      <c r="AJ74" s="851"/>
      <c r="AK74" s="851" t="s">
        <v>543</v>
      </c>
      <c r="AL74" s="851"/>
      <c r="AM74" s="851"/>
      <c r="AN74" s="851"/>
      <c r="AO74" s="851"/>
      <c r="AP74" s="851">
        <v>2240</v>
      </c>
      <c r="AQ74" s="851"/>
      <c r="AR74" s="851"/>
      <c r="AS74" s="851"/>
      <c r="AT74" s="851"/>
      <c r="AU74" s="851">
        <v>141</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x14ac:dyDescent="0.15">
      <c r="A75" s="214">
        <v>8</v>
      </c>
      <c r="B75" s="893" t="s">
        <v>548</v>
      </c>
      <c r="C75" s="894"/>
      <c r="D75" s="894"/>
      <c r="E75" s="894"/>
      <c r="F75" s="894"/>
      <c r="G75" s="894"/>
      <c r="H75" s="894"/>
      <c r="I75" s="894"/>
      <c r="J75" s="894"/>
      <c r="K75" s="894"/>
      <c r="L75" s="894"/>
      <c r="M75" s="894"/>
      <c r="N75" s="894"/>
      <c r="O75" s="894"/>
      <c r="P75" s="895"/>
      <c r="Q75" s="899">
        <v>0</v>
      </c>
      <c r="R75" s="900"/>
      <c r="S75" s="900"/>
      <c r="T75" s="900"/>
      <c r="U75" s="850"/>
      <c r="V75" s="901" t="s">
        <v>543</v>
      </c>
      <c r="W75" s="900"/>
      <c r="X75" s="900"/>
      <c r="Y75" s="900"/>
      <c r="Z75" s="850"/>
      <c r="AA75" s="901">
        <v>0</v>
      </c>
      <c r="AB75" s="900"/>
      <c r="AC75" s="900"/>
      <c r="AD75" s="900"/>
      <c r="AE75" s="850"/>
      <c r="AF75" s="901">
        <v>0</v>
      </c>
      <c r="AG75" s="900"/>
      <c r="AH75" s="900"/>
      <c r="AI75" s="900"/>
      <c r="AJ75" s="850"/>
      <c r="AK75" s="901" t="s">
        <v>543</v>
      </c>
      <c r="AL75" s="900"/>
      <c r="AM75" s="900"/>
      <c r="AN75" s="900"/>
      <c r="AO75" s="850"/>
      <c r="AP75" s="901" t="s">
        <v>543</v>
      </c>
      <c r="AQ75" s="900"/>
      <c r="AR75" s="900"/>
      <c r="AS75" s="900"/>
      <c r="AT75" s="850"/>
      <c r="AU75" s="901" t="s">
        <v>543</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x14ac:dyDescent="0.15">
      <c r="A76" s="214">
        <v>9</v>
      </c>
      <c r="B76" s="893"/>
      <c r="C76" s="894"/>
      <c r="D76" s="894"/>
      <c r="E76" s="894"/>
      <c r="F76" s="894"/>
      <c r="G76" s="894"/>
      <c r="H76" s="894"/>
      <c r="I76" s="894"/>
      <c r="J76" s="894"/>
      <c r="K76" s="894"/>
      <c r="L76" s="894"/>
      <c r="M76" s="894"/>
      <c r="N76" s="894"/>
      <c r="O76" s="894"/>
      <c r="P76" s="895"/>
      <c r="Q76" s="899"/>
      <c r="R76" s="900"/>
      <c r="S76" s="900"/>
      <c r="T76" s="900"/>
      <c r="U76" s="850"/>
      <c r="V76" s="901"/>
      <c r="W76" s="900"/>
      <c r="X76" s="900"/>
      <c r="Y76" s="900"/>
      <c r="Z76" s="850"/>
      <c r="AA76" s="901"/>
      <c r="AB76" s="900"/>
      <c r="AC76" s="900"/>
      <c r="AD76" s="900"/>
      <c r="AE76" s="850"/>
      <c r="AF76" s="901"/>
      <c r="AG76" s="900"/>
      <c r="AH76" s="900"/>
      <c r="AI76" s="900"/>
      <c r="AJ76" s="850"/>
      <c r="AK76" s="901"/>
      <c r="AL76" s="900"/>
      <c r="AM76" s="900"/>
      <c r="AN76" s="900"/>
      <c r="AO76" s="850"/>
      <c r="AP76" s="901"/>
      <c r="AQ76" s="900"/>
      <c r="AR76" s="900"/>
      <c r="AS76" s="900"/>
      <c r="AT76" s="850"/>
      <c r="AU76" s="901"/>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x14ac:dyDescent="0.15">
      <c r="A77" s="214">
        <v>10</v>
      </c>
      <c r="B77" s="893"/>
      <c r="C77" s="894"/>
      <c r="D77" s="894"/>
      <c r="E77" s="894"/>
      <c r="F77" s="894"/>
      <c r="G77" s="894"/>
      <c r="H77" s="894"/>
      <c r="I77" s="894"/>
      <c r="J77" s="894"/>
      <c r="K77" s="894"/>
      <c r="L77" s="894"/>
      <c r="M77" s="894"/>
      <c r="N77" s="894"/>
      <c r="O77" s="894"/>
      <c r="P77" s="895"/>
      <c r="Q77" s="899"/>
      <c r="R77" s="900"/>
      <c r="S77" s="900"/>
      <c r="T77" s="900"/>
      <c r="U77" s="850"/>
      <c r="V77" s="901"/>
      <c r="W77" s="900"/>
      <c r="X77" s="900"/>
      <c r="Y77" s="900"/>
      <c r="Z77" s="850"/>
      <c r="AA77" s="901"/>
      <c r="AB77" s="900"/>
      <c r="AC77" s="900"/>
      <c r="AD77" s="900"/>
      <c r="AE77" s="850"/>
      <c r="AF77" s="901"/>
      <c r="AG77" s="900"/>
      <c r="AH77" s="900"/>
      <c r="AI77" s="900"/>
      <c r="AJ77" s="850"/>
      <c r="AK77" s="901"/>
      <c r="AL77" s="900"/>
      <c r="AM77" s="900"/>
      <c r="AN77" s="900"/>
      <c r="AO77" s="850"/>
      <c r="AP77" s="901"/>
      <c r="AQ77" s="900"/>
      <c r="AR77" s="900"/>
      <c r="AS77" s="900"/>
      <c r="AT77" s="850"/>
      <c r="AU77" s="901"/>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x14ac:dyDescent="0.15">
      <c r="A78" s="214">
        <v>11</v>
      </c>
      <c r="B78" s="893"/>
      <c r="C78" s="894"/>
      <c r="D78" s="894"/>
      <c r="E78" s="894"/>
      <c r="F78" s="894"/>
      <c r="G78" s="894"/>
      <c r="H78" s="894"/>
      <c r="I78" s="894"/>
      <c r="J78" s="894"/>
      <c r="K78" s="894"/>
      <c r="L78" s="894"/>
      <c r="M78" s="894"/>
      <c r="N78" s="894"/>
      <c r="O78" s="894"/>
      <c r="P78" s="895"/>
      <c r="Q78" s="896"/>
      <c r="R78" s="851"/>
      <c r="S78" s="851"/>
      <c r="T78" s="851"/>
      <c r="U78" s="851"/>
      <c r="V78" s="851"/>
      <c r="W78" s="851"/>
      <c r="X78" s="851"/>
      <c r="Y78" s="851"/>
      <c r="Z78" s="851"/>
      <c r="AA78" s="851"/>
      <c r="AB78" s="851"/>
      <c r="AC78" s="851"/>
      <c r="AD78" s="851"/>
      <c r="AE78" s="851"/>
      <c r="AF78" s="851"/>
      <c r="AG78" s="851"/>
      <c r="AH78" s="851"/>
      <c r="AI78" s="851"/>
      <c r="AJ78" s="851"/>
      <c r="AK78" s="851"/>
      <c r="AL78" s="851"/>
      <c r="AM78" s="851"/>
      <c r="AN78" s="851"/>
      <c r="AO78" s="851"/>
      <c r="AP78" s="851"/>
      <c r="AQ78" s="851"/>
      <c r="AR78" s="851"/>
      <c r="AS78" s="851"/>
      <c r="AT78" s="851"/>
      <c r="AU78" s="851"/>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x14ac:dyDescent="0.15">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x14ac:dyDescent="0.15">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x14ac:dyDescent="0.15">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x14ac:dyDescent="0.15">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x14ac:dyDescent="0.15">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x14ac:dyDescent="0.15">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x14ac:dyDescent="0.15">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x14ac:dyDescent="0.15">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x14ac:dyDescent="0.15">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x14ac:dyDescent="0.2">
      <c r="A88" s="217" t="s">
        <v>373</v>
      </c>
      <c r="B88" s="810" t="s">
        <v>399</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7435</v>
      </c>
      <c r="AG88" s="862"/>
      <c r="AH88" s="862"/>
      <c r="AI88" s="862"/>
      <c r="AJ88" s="862"/>
      <c r="AK88" s="859"/>
      <c r="AL88" s="859"/>
      <c r="AM88" s="859"/>
      <c r="AN88" s="859"/>
      <c r="AO88" s="859"/>
      <c r="AP88" s="862">
        <v>2240</v>
      </c>
      <c r="AQ88" s="862"/>
      <c r="AR88" s="862"/>
      <c r="AS88" s="862"/>
      <c r="AT88" s="862"/>
      <c r="AU88" s="862">
        <v>141</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373</v>
      </c>
      <c r="BR102" s="810" t="s">
        <v>400</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8</v>
      </c>
      <c r="CS102" s="870"/>
      <c r="CT102" s="870"/>
      <c r="CU102" s="870"/>
      <c r="CV102" s="913"/>
      <c r="CW102" s="912"/>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401</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402</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403</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404</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1" t="s">
        <v>405</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406</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x14ac:dyDescent="0.15">
      <c r="A109" s="934" t="s">
        <v>407</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408</v>
      </c>
      <c r="AB109" s="915"/>
      <c r="AC109" s="915"/>
      <c r="AD109" s="915"/>
      <c r="AE109" s="916"/>
      <c r="AF109" s="914" t="s">
        <v>289</v>
      </c>
      <c r="AG109" s="915"/>
      <c r="AH109" s="915"/>
      <c r="AI109" s="915"/>
      <c r="AJ109" s="916"/>
      <c r="AK109" s="914" t="s">
        <v>288</v>
      </c>
      <c r="AL109" s="915"/>
      <c r="AM109" s="915"/>
      <c r="AN109" s="915"/>
      <c r="AO109" s="916"/>
      <c r="AP109" s="914" t="s">
        <v>409</v>
      </c>
      <c r="AQ109" s="915"/>
      <c r="AR109" s="915"/>
      <c r="AS109" s="915"/>
      <c r="AT109" s="917"/>
      <c r="AU109" s="934" t="s">
        <v>407</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408</v>
      </c>
      <c r="BR109" s="915"/>
      <c r="BS109" s="915"/>
      <c r="BT109" s="915"/>
      <c r="BU109" s="916"/>
      <c r="BV109" s="914" t="s">
        <v>289</v>
      </c>
      <c r="BW109" s="915"/>
      <c r="BX109" s="915"/>
      <c r="BY109" s="915"/>
      <c r="BZ109" s="916"/>
      <c r="CA109" s="914" t="s">
        <v>288</v>
      </c>
      <c r="CB109" s="915"/>
      <c r="CC109" s="915"/>
      <c r="CD109" s="915"/>
      <c r="CE109" s="916"/>
      <c r="CF109" s="935" t="s">
        <v>409</v>
      </c>
      <c r="CG109" s="935"/>
      <c r="CH109" s="935"/>
      <c r="CI109" s="935"/>
      <c r="CJ109" s="935"/>
      <c r="CK109" s="914" t="s">
        <v>410</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408</v>
      </c>
      <c r="DH109" s="915"/>
      <c r="DI109" s="915"/>
      <c r="DJ109" s="915"/>
      <c r="DK109" s="916"/>
      <c r="DL109" s="914" t="s">
        <v>289</v>
      </c>
      <c r="DM109" s="915"/>
      <c r="DN109" s="915"/>
      <c r="DO109" s="915"/>
      <c r="DP109" s="916"/>
      <c r="DQ109" s="914" t="s">
        <v>288</v>
      </c>
      <c r="DR109" s="915"/>
      <c r="DS109" s="915"/>
      <c r="DT109" s="915"/>
      <c r="DU109" s="916"/>
      <c r="DV109" s="914" t="s">
        <v>409</v>
      </c>
      <c r="DW109" s="915"/>
      <c r="DX109" s="915"/>
      <c r="DY109" s="915"/>
      <c r="DZ109" s="917"/>
    </row>
    <row r="110" spans="1:131" s="199" customFormat="1" ht="26.25" customHeight="1" x14ac:dyDescent="0.15">
      <c r="A110" s="918" t="s">
        <v>411</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425078</v>
      </c>
      <c r="AB110" s="922"/>
      <c r="AC110" s="922"/>
      <c r="AD110" s="922"/>
      <c r="AE110" s="923"/>
      <c r="AF110" s="924">
        <v>427384</v>
      </c>
      <c r="AG110" s="922"/>
      <c r="AH110" s="922"/>
      <c r="AI110" s="922"/>
      <c r="AJ110" s="923"/>
      <c r="AK110" s="924">
        <v>435612</v>
      </c>
      <c r="AL110" s="922"/>
      <c r="AM110" s="922"/>
      <c r="AN110" s="922"/>
      <c r="AO110" s="923"/>
      <c r="AP110" s="925">
        <v>18.8</v>
      </c>
      <c r="AQ110" s="926"/>
      <c r="AR110" s="926"/>
      <c r="AS110" s="926"/>
      <c r="AT110" s="927"/>
      <c r="AU110" s="928" t="s">
        <v>62</v>
      </c>
      <c r="AV110" s="929"/>
      <c r="AW110" s="929"/>
      <c r="AX110" s="929"/>
      <c r="AY110" s="929"/>
      <c r="AZ110" s="970" t="s">
        <v>412</v>
      </c>
      <c r="BA110" s="919"/>
      <c r="BB110" s="919"/>
      <c r="BC110" s="919"/>
      <c r="BD110" s="919"/>
      <c r="BE110" s="919"/>
      <c r="BF110" s="919"/>
      <c r="BG110" s="919"/>
      <c r="BH110" s="919"/>
      <c r="BI110" s="919"/>
      <c r="BJ110" s="919"/>
      <c r="BK110" s="919"/>
      <c r="BL110" s="919"/>
      <c r="BM110" s="919"/>
      <c r="BN110" s="919"/>
      <c r="BO110" s="919"/>
      <c r="BP110" s="920"/>
      <c r="BQ110" s="956">
        <v>5130755</v>
      </c>
      <c r="BR110" s="957"/>
      <c r="BS110" s="957"/>
      <c r="BT110" s="957"/>
      <c r="BU110" s="957"/>
      <c r="BV110" s="957">
        <v>5132779</v>
      </c>
      <c r="BW110" s="957"/>
      <c r="BX110" s="957"/>
      <c r="BY110" s="957"/>
      <c r="BZ110" s="957"/>
      <c r="CA110" s="957">
        <v>5074335</v>
      </c>
      <c r="CB110" s="957"/>
      <c r="CC110" s="957"/>
      <c r="CD110" s="957"/>
      <c r="CE110" s="957"/>
      <c r="CF110" s="971">
        <v>218.5</v>
      </c>
      <c r="CG110" s="972"/>
      <c r="CH110" s="972"/>
      <c r="CI110" s="972"/>
      <c r="CJ110" s="972"/>
      <c r="CK110" s="973" t="s">
        <v>413</v>
      </c>
      <c r="CL110" s="974"/>
      <c r="CM110" s="953" t="s">
        <v>414</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113</v>
      </c>
      <c r="DH110" s="957"/>
      <c r="DI110" s="957"/>
      <c r="DJ110" s="957"/>
      <c r="DK110" s="957"/>
      <c r="DL110" s="957" t="s">
        <v>113</v>
      </c>
      <c r="DM110" s="957"/>
      <c r="DN110" s="957"/>
      <c r="DO110" s="957"/>
      <c r="DP110" s="957"/>
      <c r="DQ110" s="957" t="s">
        <v>113</v>
      </c>
      <c r="DR110" s="957"/>
      <c r="DS110" s="957"/>
      <c r="DT110" s="957"/>
      <c r="DU110" s="957"/>
      <c r="DV110" s="958" t="s">
        <v>113</v>
      </c>
      <c r="DW110" s="958"/>
      <c r="DX110" s="958"/>
      <c r="DY110" s="958"/>
      <c r="DZ110" s="959"/>
    </row>
    <row r="111" spans="1:131" s="199" customFormat="1" ht="26.25" customHeight="1" x14ac:dyDescent="0.15">
      <c r="A111" s="960" t="s">
        <v>415</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113</v>
      </c>
      <c r="AB111" s="964"/>
      <c r="AC111" s="964"/>
      <c r="AD111" s="964"/>
      <c r="AE111" s="965"/>
      <c r="AF111" s="966" t="s">
        <v>113</v>
      </c>
      <c r="AG111" s="964"/>
      <c r="AH111" s="964"/>
      <c r="AI111" s="964"/>
      <c r="AJ111" s="965"/>
      <c r="AK111" s="966" t="s">
        <v>113</v>
      </c>
      <c r="AL111" s="964"/>
      <c r="AM111" s="964"/>
      <c r="AN111" s="964"/>
      <c r="AO111" s="965"/>
      <c r="AP111" s="967" t="s">
        <v>113</v>
      </c>
      <c r="AQ111" s="968"/>
      <c r="AR111" s="968"/>
      <c r="AS111" s="968"/>
      <c r="AT111" s="969"/>
      <c r="AU111" s="930"/>
      <c r="AV111" s="931"/>
      <c r="AW111" s="931"/>
      <c r="AX111" s="931"/>
      <c r="AY111" s="931"/>
      <c r="AZ111" s="979" t="s">
        <v>416</v>
      </c>
      <c r="BA111" s="980"/>
      <c r="BB111" s="980"/>
      <c r="BC111" s="980"/>
      <c r="BD111" s="980"/>
      <c r="BE111" s="980"/>
      <c r="BF111" s="980"/>
      <c r="BG111" s="980"/>
      <c r="BH111" s="980"/>
      <c r="BI111" s="980"/>
      <c r="BJ111" s="980"/>
      <c r="BK111" s="980"/>
      <c r="BL111" s="980"/>
      <c r="BM111" s="980"/>
      <c r="BN111" s="980"/>
      <c r="BO111" s="980"/>
      <c r="BP111" s="981"/>
      <c r="BQ111" s="949">
        <v>109931</v>
      </c>
      <c r="BR111" s="950"/>
      <c r="BS111" s="950"/>
      <c r="BT111" s="950"/>
      <c r="BU111" s="950"/>
      <c r="BV111" s="950">
        <v>96356</v>
      </c>
      <c r="BW111" s="950"/>
      <c r="BX111" s="950"/>
      <c r="BY111" s="950"/>
      <c r="BZ111" s="950"/>
      <c r="CA111" s="950">
        <v>84998</v>
      </c>
      <c r="CB111" s="950"/>
      <c r="CC111" s="950"/>
      <c r="CD111" s="950"/>
      <c r="CE111" s="950"/>
      <c r="CF111" s="944">
        <v>3.7</v>
      </c>
      <c r="CG111" s="945"/>
      <c r="CH111" s="945"/>
      <c r="CI111" s="945"/>
      <c r="CJ111" s="945"/>
      <c r="CK111" s="975"/>
      <c r="CL111" s="976"/>
      <c r="CM111" s="946" t="s">
        <v>417</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113</v>
      </c>
      <c r="DH111" s="950"/>
      <c r="DI111" s="950"/>
      <c r="DJ111" s="950"/>
      <c r="DK111" s="950"/>
      <c r="DL111" s="950" t="s">
        <v>113</v>
      </c>
      <c r="DM111" s="950"/>
      <c r="DN111" s="950"/>
      <c r="DO111" s="950"/>
      <c r="DP111" s="950"/>
      <c r="DQ111" s="950" t="s">
        <v>113</v>
      </c>
      <c r="DR111" s="950"/>
      <c r="DS111" s="950"/>
      <c r="DT111" s="950"/>
      <c r="DU111" s="950"/>
      <c r="DV111" s="951" t="s">
        <v>113</v>
      </c>
      <c r="DW111" s="951"/>
      <c r="DX111" s="951"/>
      <c r="DY111" s="951"/>
      <c r="DZ111" s="952"/>
    </row>
    <row r="112" spans="1:131" s="199" customFormat="1" ht="26.25" customHeight="1" x14ac:dyDescent="0.15">
      <c r="A112" s="982" t="s">
        <v>418</v>
      </c>
      <c r="B112" s="983"/>
      <c r="C112" s="980" t="s">
        <v>419</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113</v>
      </c>
      <c r="AB112" s="989"/>
      <c r="AC112" s="989"/>
      <c r="AD112" s="989"/>
      <c r="AE112" s="990"/>
      <c r="AF112" s="991" t="s">
        <v>113</v>
      </c>
      <c r="AG112" s="989"/>
      <c r="AH112" s="989"/>
      <c r="AI112" s="989"/>
      <c r="AJ112" s="990"/>
      <c r="AK112" s="991" t="s">
        <v>113</v>
      </c>
      <c r="AL112" s="989"/>
      <c r="AM112" s="989"/>
      <c r="AN112" s="989"/>
      <c r="AO112" s="990"/>
      <c r="AP112" s="992" t="s">
        <v>113</v>
      </c>
      <c r="AQ112" s="993"/>
      <c r="AR112" s="993"/>
      <c r="AS112" s="993"/>
      <c r="AT112" s="994"/>
      <c r="AU112" s="930"/>
      <c r="AV112" s="931"/>
      <c r="AW112" s="931"/>
      <c r="AX112" s="931"/>
      <c r="AY112" s="931"/>
      <c r="AZ112" s="979" t="s">
        <v>420</v>
      </c>
      <c r="BA112" s="980"/>
      <c r="BB112" s="980"/>
      <c r="BC112" s="980"/>
      <c r="BD112" s="980"/>
      <c r="BE112" s="980"/>
      <c r="BF112" s="980"/>
      <c r="BG112" s="980"/>
      <c r="BH112" s="980"/>
      <c r="BI112" s="980"/>
      <c r="BJ112" s="980"/>
      <c r="BK112" s="980"/>
      <c r="BL112" s="980"/>
      <c r="BM112" s="980"/>
      <c r="BN112" s="980"/>
      <c r="BO112" s="980"/>
      <c r="BP112" s="981"/>
      <c r="BQ112" s="949">
        <v>3280076</v>
      </c>
      <c r="BR112" s="950"/>
      <c r="BS112" s="950"/>
      <c r="BT112" s="950"/>
      <c r="BU112" s="950"/>
      <c r="BV112" s="950">
        <v>3530182</v>
      </c>
      <c r="BW112" s="950"/>
      <c r="BX112" s="950"/>
      <c r="BY112" s="950"/>
      <c r="BZ112" s="950"/>
      <c r="CA112" s="950">
        <v>3487581</v>
      </c>
      <c r="CB112" s="950"/>
      <c r="CC112" s="950"/>
      <c r="CD112" s="950"/>
      <c r="CE112" s="950"/>
      <c r="CF112" s="944">
        <v>150.19999999999999</v>
      </c>
      <c r="CG112" s="945"/>
      <c r="CH112" s="945"/>
      <c r="CI112" s="945"/>
      <c r="CJ112" s="945"/>
      <c r="CK112" s="975"/>
      <c r="CL112" s="976"/>
      <c r="CM112" s="946" t="s">
        <v>421</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113</v>
      </c>
      <c r="DH112" s="950"/>
      <c r="DI112" s="950"/>
      <c r="DJ112" s="950"/>
      <c r="DK112" s="950"/>
      <c r="DL112" s="950" t="s">
        <v>113</v>
      </c>
      <c r="DM112" s="950"/>
      <c r="DN112" s="950"/>
      <c r="DO112" s="950"/>
      <c r="DP112" s="950"/>
      <c r="DQ112" s="950" t="s">
        <v>113</v>
      </c>
      <c r="DR112" s="950"/>
      <c r="DS112" s="950"/>
      <c r="DT112" s="950"/>
      <c r="DU112" s="950"/>
      <c r="DV112" s="951" t="s">
        <v>113</v>
      </c>
      <c r="DW112" s="951"/>
      <c r="DX112" s="951"/>
      <c r="DY112" s="951"/>
      <c r="DZ112" s="952"/>
    </row>
    <row r="113" spans="1:130" s="199" customFormat="1" ht="26.25" customHeight="1" x14ac:dyDescent="0.15">
      <c r="A113" s="984"/>
      <c r="B113" s="985"/>
      <c r="C113" s="980" t="s">
        <v>422</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209857</v>
      </c>
      <c r="AB113" s="964"/>
      <c r="AC113" s="964"/>
      <c r="AD113" s="964"/>
      <c r="AE113" s="965"/>
      <c r="AF113" s="966">
        <v>224007</v>
      </c>
      <c r="AG113" s="964"/>
      <c r="AH113" s="964"/>
      <c r="AI113" s="964"/>
      <c r="AJ113" s="965"/>
      <c r="AK113" s="966">
        <v>217622</v>
      </c>
      <c r="AL113" s="964"/>
      <c r="AM113" s="964"/>
      <c r="AN113" s="964"/>
      <c r="AO113" s="965"/>
      <c r="AP113" s="967">
        <v>9.4</v>
      </c>
      <c r="AQ113" s="968"/>
      <c r="AR113" s="968"/>
      <c r="AS113" s="968"/>
      <c r="AT113" s="969"/>
      <c r="AU113" s="930"/>
      <c r="AV113" s="931"/>
      <c r="AW113" s="931"/>
      <c r="AX113" s="931"/>
      <c r="AY113" s="931"/>
      <c r="AZ113" s="979" t="s">
        <v>423</v>
      </c>
      <c r="BA113" s="980"/>
      <c r="BB113" s="980"/>
      <c r="BC113" s="980"/>
      <c r="BD113" s="980"/>
      <c r="BE113" s="980"/>
      <c r="BF113" s="980"/>
      <c r="BG113" s="980"/>
      <c r="BH113" s="980"/>
      <c r="BI113" s="980"/>
      <c r="BJ113" s="980"/>
      <c r="BK113" s="980"/>
      <c r="BL113" s="980"/>
      <c r="BM113" s="980"/>
      <c r="BN113" s="980"/>
      <c r="BO113" s="980"/>
      <c r="BP113" s="981"/>
      <c r="BQ113" s="949">
        <v>313281</v>
      </c>
      <c r="BR113" s="950"/>
      <c r="BS113" s="950"/>
      <c r="BT113" s="950"/>
      <c r="BU113" s="950"/>
      <c r="BV113" s="950">
        <v>155931</v>
      </c>
      <c r="BW113" s="950"/>
      <c r="BX113" s="950"/>
      <c r="BY113" s="950"/>
      <c r="BZ113" s="950"/>
      <c r="CA113" s="950">
        <v>140976</v>
      </c>
      <c r="CB113" s="950"/>
      <c r="CC113" s="950"/>
      <c r="CD113" s="950"/>
      <c r="CE113" s="950"/>
      <c r="CF113" s="944">
        <v>6.1</v>
      </c>
      <c r="CG113" s="945"/>
      <c r="CH113" s="945"/>
      <c r="CI113" s="945"/>
      <c r="CJ113" s="945"/>
      <c r="CK113" s="975"/>
      <c r="CL113" s="976"/>
      <c r="CM113" s="946" t="s">
        <v>424</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113</v>
      </c>
      <c r="DH113" s="989"/>
      <c r="DI113" s="989"/>
      <c r="DJ113" s="989"/>
      <c r="DK113" s="990"/>
      <c r="DL113" s="991" t="s">
        <v>113</v>
      </c>
      <c r="DM113" s="989"/>
      <c r="DN113" s="989"/>
      <c r="DO113" s="989"/>
      <c r="DP113" s="990"/>
      <c r="DQ113" s="991" t="s">
        <v>113</v>
      </c>
      <c r="DR113" s="989"/>
      <c r="DS113" s="989"/>
      <c r="DT113" s="989"/>
      <c r="DU113" s="990"/>
      <c r="DV113" s="992" t="s">
        <v>113</v>
      </c>
      <c r="DW113" s="993"/>
      <c r="DX113" s="993"/>
      <c r="DY113" s="993"/>
      <c r="DZ113" s="994"/>
    </row>
    <row r="114" spans="1:130" s="199" customFormat="1" ht="26.25" customHeight="1" x14ac:dyDescent="0.15">
      <c r="A114" s="984"/>
      <c r="B114" s="985"/>
      <c r="C114" s="980" t="s">
        <v>425</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10992</v>
      </c>
      <c r="AB114" s="989"/>
      <c r="AC114" s="989"/>
      <c r="AD114" s="989"/>
      <c r="AE114" s="990"/>
      <c r="AF114" s="991">
        <v>10292</v>
      </c>
      <c r="AG114" s="989"/>
      <c r="AH114" s="989"/>
      <c r="AI114" s="989"/>
      <c r="AJ114" s="990"/>
      <c r="AK114" s="991">
        <v>11221</v>
      </c>
      <c r="AL114" s="989"/>
      <c r="AM114" s="989"/>
      <c r="AN114" s="989"/>
      <c r="AO114" s="990"/>
      <c r="AP114" s="992">
        <v>0.5</v>
      </c>
      <c r="AQ114" s="993"/>
      <c r="AR114" s="993"/>
      <c r="AS114" s="993"/>
      <c r="AT114" s="994"/>
      <c r="AU114" s="930"/>
      <c r="AV114" s="931"/>
      <c r="AW114" s="931"/>
      <c r="AX114" s="931"/>
      <c r="AY114" s="931"/>
      <c r="AZ114" s="979" t="s">
        <v>426</v>
      </c>
      <c r="BA114" s="980"/>
      <c r="BB114" s="980"/>
      <c r="BC114" s="980"/>
      <c r="BD114" s="980"/>
      <c r="BE114" s="980"/>
      <c r="BF114" s="980"/>
      <c r="BG114" s="980"/>
      <c r="BH114" s="980"/>
      <c r="BI114" s="980"/>
      <c r="BJ114" s="980"/>
      <c r="BK114" s="980"/>
      <c r="BL114" s="980"/>
      <c r="BM114" s="980"/>
      <c r="BN114" s="980"/>
      <c r="BO114" s="980"/>
      <c r="BP114" s="981"/>
      <c r="BQ114" s="949">
        <v>653632</v>
      </c>
      <c r="BR114" s="950"/>
      <c r="BS114" s="950"/>
      <c r="BT114" s="950"/>
      <c r="BU114" s="950"/>
      <c r="BV114" s="950">
        <v>605471</v>
      </c>
      <c r="BW114" s="950"/>
      <c r="BX114" s="950"/>
      <c r="BY114" s="950"/>
      <c r="BZ114" s="950"/>
      <c r="CA114" s="950">
        <v>571454</v>
      </c>
      <c r="CB114" s="950"/>
      <c r="CC114" s="950"/>
      <c r="CD114" s="950"/>
      <c r="CE114" s="950"/>
      <c r="CF114" s="944">
        <v>24.6</v>
      </c>
      <c r="CG114" s="945"/>
      <c r="CH114" s="945"/>
      <c r="CI114" s="945"/>
      <c r="CJ114" s="945"/>
      <c r="CK114" s="975"/>
      <c r="CL114" s="976"/>
      <c r="CM114" s="946" t="s">
        <v>427</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113</v>
      </c>
      <c r="DH114" s="989"/>
      <c r="DI114" s="989"/>
      <c r="DJ114" s="989"/>
      <c r="DK114" s="990"/>
      <c r="DL114" s="991" t="s">
        <v>113</v>
      </c>
      <c r="DM114" s="989"/>
      <c r="DN114" s="989"/>
      <c r="DO114" s="989"/>
      <c r="DP114" s="990"/>
      <c r="DQ114" s="991" t="s">
        <v>113</v>
      </c>
      <c r="DR114" s="989"/>
      <c r="DS114" s="989"/>
      <c r="DT114" s="989"/>
      <c r="DU114" s="990"/>
      <c r="DV114" s="992" t="s">
        <v>113</v>
      </c>
      <c r="DW114" s="993"/>
      <c r="DX114" s="993"/>
      <c r="DY114" s="993"/>
      <c r="DZ114" s="994"/>
    </row>
    <row r="115" spans="1:130" s="199" customFormat="1" ht="26.25" customHeight="1" x14ac:dyDescent="0.15">
      <c r="A115" s="984"/>
      <c r="B115" s="985"/>
      <c r="C115" s="980" t="s">
        <v>428</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16174</v>
      </c>
      <c r="AB115" s="964"/>
      <c r="AC115" s="964"/>
      <c r="AD115" s="964"/>
      <c r="AE115" s="965"/>
      <c r="AF115" s="966">
        <v>15821</v>
      </c>
      <c r="AG115" s="964"/>
      <c r="AH115" s="964"/>
      <c r="AI115" s="964"/>
      <c r="AJ115" s="965"/>
      <c r="AK115" s="966">
        <v>12886</v>
      </c>
      <c r="AL115" s="964"/>
      <c r="AM115" s="964"/>
      <c r="AN115" s="964"/>
      <c r="AO115" s="965"/>
      <c r="AP115" s="967">
        <v>0.6</v>
      </c>
      <c r="AQ115" s="968"/>
      <c r="AR115" s="968"/>
      <c r="AS115" s="968"/>
      <c r="AT115" s="969"/>
      <c r="AU115" s="930"/>
      <c r="AV115" s="931"/>
      <c r="AW115" s="931"/>
      <c r="AX115" s="931"/>
      <c r="AY115" s="931"/>
      <c r="AZ115" s="979" t="s">
        <v>429</v>
      </c>
      <c r="BA115" s="980"/>
      <c r="BB115" s="980"/>
      <c r="BC115" s="980"/>
      <c r="BD115" s="980"/>
      <c r="BE115" s="980"/>
      <c r="BF115" s="980"/>
      <c r="BG115" s="980"/>
      <c r="BH115" s="980"/>
      <c r="BI115" s="980"/>
      <c r="BJ115" s="980"/>
      <c r="BK115" s="980"/>
      <c r="BL115" s="980"/>
      <c r="BM115" s="980"/>
      <c r="BN115" s="980"/>
      <c r="BO115" s="980"/>
      <c r="BP115" s="981"/>
      <c r="BQ115" s="949" t="s">
        <v>113</v>
      </c>
      <c r="BR115" s="950"/>
      <c r="BS115" s="950"/>
      <c r="BT115" s="950"/>
      <c r="BU115" s="950"/>
      <c r="BV115" s="950" t="s">
        <v>113</v>
      </c>
      <c r="BW115" s="950"/>
      <c r="BX115" s="950"/>
      <c r="BY115" s="950"/>
      <c r="BZ115" s="950"/>
      <c r="CA115" s="950" t="s">
        <v>113</v>
      </c>
      <c r="CB115" s="950"/>
      <c r="CC115" s="950"/>
      <c r="CD115" s="950"/>
      <c r="CE115" s="950"/>
      <c r="CF115" s="944" t="s">
        <v>113</v>
      </c>
      <c r="CG115" s="945"/>
      <c r="CH115" s="945"/>
      <c r="CI115" s="945"/>
      <c r="CJ115" s="945"/>
      <c r="CK115" s="975"/>
      <c r="CL115" s="976"/>
      <c r="CM115" s="979" t="s">
        <v>430</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t="s">
        <v>113</v>
      </c>
      <c r="DH115" s="989"/>
      <c r="DI115" s="989"/>
      <c r="DJ115" s="989"/>
      <c r="DK115" s="990"/>
      <c r="DL115" s="991" t="s">
        <v>113</v>
      </c>
      <c r="DM115" s="989"/>
      <c r="DN115" s="989"/>
      <c r="DO115" s="989"/>
      <c r="DP115" s="990"/>
      <c r="DQ115" s="991" t="s">
        <v>113</v>
      </c>
      <c r="DR115" s="989"/>
      <c r="DS115" s="989"/>
      <c r="DT115" s="989"/>
      <c r="DU115" s="990"/>
      <c r="DV115" s="992" t="s">
        <v>113</v>
      </c>
      <c r="DW115" s="993"/>
      <c r="DX115" s="993"/>
      <c r="DY115" s="993"/>
      <c r="DZ115" s="994"/>
    </row>
    <row r="116" spans="1:130" s="199" customFormat="1" ht="26.25" customHeight="1" x14ac:dyDescent="0.15">
      <c r="A116" s="986"/>
      <c r="B116" s="987"/>
      <c r="C116" s="995" t="s">
        <v>431</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113</v>
      </c>
      <c r="AB116" s="989"/>
      <c r="AC116" s="989"/>
      <c r="AD116" s="989"/>
      <c r="AE116" s="990"/>
      <c r="AF116" s="991" t="s">
        <v>113</v>
      </c>
      <c r="AG116" s="989"/>
      <c r="AH116" s="989"/>
      <c r="AI116" s="989"/>
      <c r="AJ116" s="990"/>
      <c r="AK116" s="991" t="s">
        <v>113</v>
      </c>
      <c r="AL116" s="989"/>
      <c r="AM116" s="989"/>
      <c r="AN116" s="989"/>
      <c r="AO116" s="990"/>
      <c r="AP116" s="992" t="s">
        <v>113</v>
      </c>
      <c r="AQ116" s="993"/>
      <c r="AR116" s="993"/>
      <c r="AS116" s="993"/>
      <c r="AT116" s="994"/>
      <c r="AU116" s="930"/>
      <c r="AV116" s="931"/>
      <c r="AW116" s="931"/>
      <c r="AX116" s="931"/>
      <c r="AY116" s="931"/>
      <c r="AZ116" s="997" t="s">
        <v>432</v>
      </c>
      <c r="BA116" s="998"/>
      <c r="BB116" s="998"/>
      <c r="BC116" s="998"/>
      <c r="BD116" s="998"/>
      <c r="BE116" s="998"/>
      <c r="BF116" s="998"/>
      <c r="BG116" s="998"/>
      <c r="BH116" s="998"/>
      <c r="BI116" s="998"/>
      <c r="BJ116" s="998"/>
      <c r="BK116" s="998"/>
      <c r="BL116" s="998"/>
      <c r="BM116" s="998"/>
      <c r="BN116" s="998"/>
      <c r="BO116" s="998"/>
      <c r="BP116" s="999"/>
      <c r="BQ116" s="949" t="s">
        <v>113</v>
      </c>
      <c r="BR116" s="950"/>
      <c r="BS116" s="950"/>
      <c r="BT116" s="950"/>
      <c r="BU116" s="950"/>
      <c r="BV116" s="950" t="s">
        <v>113</v>
      </c>
      <c r="BW116" s="950"/>
      <c r="BX116" s="950"/>
      <c r="BY116" s="950"/>
      <c r="BZ116" s="950"/>
      <c r="CA116" s="950" t="s">
        <v>113</v>
      </c>
      <c r="CB116" s="950"/>
      <c r="CC116" s="950"/>
      <c r="CD116" s="950"/>
      <c r="CE116" s="950"/>
      <c r="CF116" s="944" t="s">
        <v>113</v>
      </c>
      <c r="CG116" s="945"/>
      <c r="CH116" s="945"/>
      <c r="CI116" s="945"/>
      <c r="CJ116" s="945"/>
      <c r="CK116" s="975"/>
      <c r="CL116" s="976"/>
      <c r="CM116" s="946" t="s">
        <v>433</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109931</v>
      </c>
      <c r="DH116" s="989"/>
      <c r="DI116" s="989"/>
      <c r="DJ116" s="989"/>
      <c r="DK116" s="990"/>
      <c r="DL116" s="991">
        <v>96356</v>
      </c>
      <c r="DM116" s="989"/>
      <c r="DN116" s="989"/>
      <c r="DO116" s="989"/>
      <c r="DP116" s="990"/>
      <c r="DQ116" s="991">
        <v>84998</v>
      </c>
      <c r="DR116" s="989"/>
      <c r="DS116" s="989"/>
      <c r="DT116" s="989"/>
      <c r="DU116" s="990"/>
      <c r="DV116" s="992">
        <v>3.7</v>
      </c>
      <c r="DW116" s="993"/>
      <c r="DX116" s="993"/>
      <c r="DY116" s="993"/>
      <c r="DZ116" s="994"/>
    </row>
    <row r="117" spans="1:130" s="199" customFormat="1" ht="26.25" customHeight="1" x14ac:dyDescent="0.15">
      <c r="A117" s="934" t="s">
        <v>172</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434</v>
      </c>
      <c r="Z117" s="916"/>
      <c r="AA117" s="1006">
        <v>662101</v>
      </c>
      <c r="AB117" s="1007"/>
      <c r="AC117" s="1007"/>
      <c r="AD117" s="1007"/>
      <c r="AE117" s="1008"/>
      <c r="AF117" s="1009">
        <v>677504</v>
      </c>
      <c r="AG117" s="1007"/>
      <c r="AH117" s="1007"/>
      <c r="AI117" s="1007"/>
      <c r="AJ117" s="1008"/>
      <c r="AK117" s="1009">
        <v>677341</v>
      </c>
      <c r="AL117" s="1007"/>
      <c r="AM117" s="1007"/>
      <c r="AN117" s="1007"/>
      <c r="AO117" s="1008"/>
      <c r="AP117" s="1010"/>
      <c r="AQ117" s="1011"/>
      <c r="AR117" s="1011"/>
      <c r="AS117" s="1011"/>
      <c r="AT117" s="1012"/>
      <c r="AU117" s="930"/>
      <c r="AV117" s="931"/>
      <c r="AW117" s="931"/>
      <c r="AX117" s="931"/>
      <c r="AY117" s="931"/>
      <c r="AZ117" s="997" t="s">
        <v>435</v>
      </c>
      <c r="BA117" s="998"/>
      <c r="BB117" s="998"/>
      <c r="BC117" s="998"/>
      <c r="BD117" s="998"/>
      <c r="BE117" s="998"/>
      <c r="BF117" s="998"/>
      <c r="BG117" s="998"/>
      <c r="BH117" s="998"/>
      <c r="BI117" s="998"/>
      <c r="BJ117" s="998"/>
      <c r="BK117" s="998"/>
      <c r="BL117" s="998"/>
      <c r="BM117" s="998"/>
      <c r="BN117" s="998"/>
      <c r="BO117" s="998"/>
      <c r="BP117" s="999"/>
      <c r="BQ117" s="949" t="s">
        <v>113</v>
      </c>
      <c r="BR117" s="950"/>
      <c r="BS117" s="950"/>
      <c r="BT117" s="950"/>
      <c r="BU117" s="950"/>
      <c r="BV117" s="950" t="s">
        <v>113</v>
      </c>
      <c r="BW117" s="950"/>
      <c r="BX117" s="950"/>
      <c r="BY117" s="950"/>
      <c r="BZ117" s="950"/>
      <c r="CA117" s="950" t="s">
        <v>113</v>
      </c>
      <c r="CB117" s="950"/>
      <c r="CC117" s="950"/>
      <c r="CD117" s="950"/>
      <c r="CE117" s="950"/>
      <c r="CF117" s="944" t="s">
        <v>113</v>
      </c>
      <c r="CG117" s="945"/>
      <c r="CH117" s="945"/>
      <c r="CI117" s="945"/>
      <c r="CJ117" s="945"/>
      <c r="CK117" s="975"/>
      <c r="CL117" s="976"/>
      <c r="CM117" s="946" t="s">
        <v>436</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113</v>
      </c>
      <c r="DH117" s="989"/>
      <c r="DI117" s="989"/>
      <c r="DJ117" s="989"/>
      <c r="DK117" s="990"/>
      <c r="DL117" s="991" t="s">
        <v>113</v>
      </c>
      <c r="DM117" s="989"/>
      <c r="DN117" s="989"/>
      <c r="DO117" s="989"/>
      <c r="DP117" s="990"/>
      <c r="DQ117" s="991" t="s">
        <v>113</v>
      </c>
      <c r="DR117" s="989"/>
      <c r="DS117" s="989"/>
      <c r="DT117" s="989"/>
      <c r="DU117" s="990"/>
      <c r="DV117" s="992" t="s">
        <v>113</v>
      </c>
      <c r="DW117" s="993"/>
      <c r="DX117" s="993"/>
      <c r="DY117" s="993"/>
      <c r="DZ117" s="994"/>
    </row>
    <row r="118" spans="1:130" s="199" customFormat="1" ht="26.25" customHeight="1" x14ac:dyDescent="0.15">
      <c r="A118" s="934" t="s">
        <v>410</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408</v>
      </c>
      <c r="AB118" s="915"/>
      <c r="AC118" s="915"/>
      <c r="AD118" s="915"/>
      <c r="AE118" s="916"/>
      <c r="AF118" s="914" t="s">
        <v>289</v>
      </c>
      <c r="AG118" s="915"/>
      <c r="AH118" s="915"/>
      <c r="AI118" s="915"/>
      <c r="AJ118" s="916"/>
      <c r="AK118" s="914" t="s">
        <v>288</v>
      </c>
      <c r="AL118" s="915"/>
      <c r="AM118" s="915"/>
      <c r="AN118" s="915"/>
      <c r="AO118" s="916"/>
      <c r="AP118" s="1001" t="s">
        <v>409</v>
      </c>
      <c r="AQ118" s="1002"/>
      <c r="AR118" s="1002"/>
      <c r="AS118" s="1002"/>
      <c r="AT118" s="1003"/>
      <c r="AU118" s="930"/>
      <c r="AV118" s="931"/>
      <c r="AW118" s="931"/>
      <c r="AX118" s="931"/>
      <c r="AY118" s="931"/>
      <c r="AZ118" s="1004" t="s">
        <v>437</v>
      </c>
      <c r="BA118" s="995"/>
      <c r="BB118" s="995"/>
      <c r="BC118" s="995"/>
      <c r="BD118" s="995"/>
      <c r="BE118" s="995"/>
      <c r="BF118" s="995"/>
      <c r="BG118" s="995"/>
      <c r="BH118" s="995"/>
      <c r="BI118" s="995"/>
      <c r="BJ118" s="995"/>
      <c r="BK118" s="995"/>
      <c r="BL118" s="995"/>
      <c r="BM118" s="995"/>
      <c r="BN118" s="995"/>
      <c r="BO118" s="995"/>
      <c r="BP118" s="996"/>
      <c r="BQ118" s="1027" t="s">
        <v>113</v>
      </c>
      <c r="BR118" s="1028"/>
      <c r="BS118" s="1028"/>
      <c r="BT118" s="1028"/>
      <c r="BU118" s="1028"/>
      <c r="BV118" s="1028" t="s">
        <v>113</v>
      </c>
      <c r="BW118" s="1028"/>
      <c r="BX118" s="1028"/>
      <c r="BY118" s="1028"/>
      <c r="BZ118" s="1028"/>
      <c r="CA118" s="1028" t="s">
        <v>113</v>
      </c>
      <c r="CB118" s="1028"/>
      <c r="CC118" s="1028"/>
      <c r="CD118" s="1028"/>
      <c r="CE118" s="1028"/>
      <c r="CF118" s="944" t="s">
        <v>113</v>
      </c>
      <c r="CG118" s="945"/>
      <c r="CH118" s="945"/>
      <c r="CI118" s="945"/>
      <c r="CJ118" s="945"/>
      <c r="CK118" s="975"/>
      <c r="CL118" s="976"/>
      <c r="CM118" s="946" t="s">
        <v>438</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113</v>
      </c>
      <c r="DH118" s="989"/>
      <c r="DI118" s="989"/>
      <c r="DJ118" s="989"/>
      <c r="DK118" s="990"/>
      <c r="DL118" s="991" t="s">
        <v>113</v>
      </c>
      <c r="DM118" s="989"/>
      <c r="DN118" s="989"/>
      <c r="DO118" s="989"/>
      <c r="DP118" s="990"/>
      <c r="DQ118" s="991" t="s">
        <v>113</v>
      </c>
      <c r="DR118" s="989"/>
      <c r="DS118" s="989"/>
      <c r="DT118" s="989"/>
      <c r="DU118" s="990"/>
      <c r="DV118" s="992" t="s">
        <v>113</v>
      </c>
      <c r="DW118" s="993"/>
      <c r="DX118" s="993"/>
      <c r="DY118" s="993"/>
      <c r="DZ118" s="994"/>
    </row>
    <row r="119" spans="1:130" s="199" customFormat="1" ht="26.25" customHeight="1" x14ac:dyDescent="0.15">
      <c r="A119" s="1088" t="s">
        <v>413</v>
      </c>
      <c r="B119" s="974"/>
      <c r="C119" s="953" t="s">
        <v>414</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113</v>
      </c>
      <c r="AB119" s="922"/>
      <c r="AC119" s="922"/>
      <c r="AD119" s="922"/>
      <c r="AE119" s="923"/>
      <c r="AF119" s="924" t="s">
        <v>113</v>
      </c>
      <c r="AG119" s="922"/>
      <c r="AH119" s="922"/>
      <c r="AI119" s="922"/>
      <c r="AJ119" s="923"/>
      <c r="AK119" s="924" t="s">
        <v>113</v>
      </c>
      <c r="AL119" s="922"/>
      <c r="AM119" s="922"/>
      <c r="AN119" s="922"/>
      <c r="AO119" s="923"/>
      <c r="AP119" s="925" t="s">
        <v>113</v>
      </c>
      <c r="AQ119" s="926"/>
      <c r="AR119" s="926"/>
      <c r="AS119" s="926"/>
      <c r="AT119" s="927"/>
      <c r="AU119" s="932"/>
      <c r="AV119" s="933"/>
      <c r="AW119" s="933"/>
      <c r="AX119" s="933"/>
      <c r="AY119" s="933"/>
      <c r="AZ119" s="230" t="s">
        <v>172</v>
      </c>
      <c r="BA119" s="230"/>
      <c r="BB119" s="230"/>
      <c r="BC119" s="230"/>
      <c r="BD119" s="230"/>
      <c r="BE119" s="230"/>
      <c r="BF119" s="230"/>
      <c r="BG119" s="230"/>
      <c r="BH119" s="230"/>
      <c r="BI119" s="230"/>
      <c r="BJ119" s="230"/>
      <c r="BK119" s="230"/>
      <c r="BL119" s="230"/>
      <c r="BM119" s="230"/>
      <c r="BN119" s="230"/>
      <c r="BO119" s="1005" t="s">
        <v>439</v>
      </c>
      <c r="BP119" s="1036"/>
      <c r="BQ119" s="1027">
        <v>9487675</v>
      </c>
      <c r="BR119" s="1028"/>
      <c r="BS119" s="1028"/>
      <c r="BT119" s="1028"/>
      <c r="BU119" s="1028"/>
      <c r="BV119" s="1028">
        <v>9520719</v>
      </c>
      <c r="BW119" s="1028"/>
      <c r="BX119" s="1028"/>
      <c r="BY119" s="1028"/>
      <c r="BZ119" s="1028"/>
      <c r="CA119" s="1028">
        <v>9359344</v>
      </c>
      <c r="CB119" s="1028"/>
      <c r="CC119" s="1028"/>
      <c r="CD119" s="1028"/>
      <c r="CE119" s="1028"/>
      <c r="CF119" s="1029"/>
      <c r="CG119" s="1030"/>
      <c r="CH119" s="1030"/>
      <c r="CI119" s="1030"/>
      <c r="CJ119" s="1031"/>
      <c r="CK119" s="977"/>
      <c r="CL119" s="978"/>
      <c r="CM119" s="1032" t="s">
        <v>440</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113</v>
      </c>
      <c r="DH119" s="1014"/>
      <c r="DI119" s="1014"/>
      <c r="DJ119" s="1014"/>
      <c r="DK119" s="1015"/>
      <c r="DL119" s="1013" t="s">
        <v>113</v>
      </c>
      <c r="DM119" s="1014"/>
      <c r="DN119" s="1014"/>
      <c r="DO119" s="1014"/>
      <c r="DP119" s="1015"/>
      <c r="DQ119" s="1013" t="s">
        <v>113</v>
      </c>
      <c r="DR119" s="1014"/>
      <c r="DS119" s="1014"/>
      <c r="DT119" s="1014"/>
      <c r="DU119" s="1015"/>
      <c r="DV119" s="1016" t="s">
        <v>113</v>
      </c>
      <c r="DW119" s="1017"/>
      <c r="DX119" s="1017"/>
      <c r="DY119" s="1017"/>
      <c r="DZ119" s="1018"/>
    </row>
    <row r="120" spans="1:130" s="199" customFormat="1" ht="26.25" customHeight="1" x14ac:dyDescent="0.15">
      <c r="A120" s="1089"/>
      <c r="B120" s="976"/>
      <c r="C120" s="946" t="s">
        <v>417</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113</v>
      </c>
      <c r="AB120" s="989"/>
      <c r="AC120" s="989"/>
      <c r="AD120" s="989"/>
      <c r="AE120" s="990"/>
      <c r="AF120" s="991" t="s">
        <v>113</v>
      </c>
      <c r="AG120" s="989"/>
      <c r="AH120" s="989"/>
      <c r="AI120" s="989"/>
      <c r="AJ120" s="990"/>
      <c r="AK120" s="991" t="s">
        <v>113</v>
      </c>
      <c r="AL120" s="989"/>
      <c r="AM120" s="989"/>
      <c r="AN120" s="989"/>
      <c r="AO120" s="990"/>
      <c r="AP120" s="992" t="s">
        <v>113</v>
      </c>
      <c r="AQ120" s="993"/>
      <c r="AR120" s="993"/>
      <c r="AS120" s="993"/>
      <c r="AT120" s="994"/>
      <c r="AU120" s="1019" t="s">
        <v>441</v>
      </c>
      <c r="AV120" s="1020"/>
      <c r="AW120" s="1020"/>
      <c r="AX120" s="1020"/>
      <c r="AY120" s="1021"/>
      <c r="AZ120" s="970" t="s">
        <v>442</v>
      </c>
      <c r="BA120" s="919"/>
      <c r="BB120" s="919"/>
      <c r="BC120" s="919"/>
      <c r="BD120" s="919"/>
      <c r="BE120" s="919"/>
      <c r="BF120" s="919"/>
      <c r="BG120" s="919"/>
      <c r="BH120" s="919"/>
      <c r="BI120" s="919"/>
      <c r="BJ120" s="919"/>
      <c r="BK120" s="919"/>
      <c r="BL120" s="919"/>
      <c r="BM120" s="919"/>
      <c r="BN120" s="919"/>
      <c r="BO120" s="919"/>
      <c r="BP120" s="920"/>
      <c r="BQ120" s="956">
        <v>1563193</v>
      </c>
      <c r="BR120" s="957"/>
      <c r="BS120" s="957"/>
      <c r="BT120" s="957"/>
      <c r="BU120" s="957"/>
      <c r="BV120" s="957">
        <v>1982392</v>
      </c>
      <c r="BW120" s="957"/>
      <c r="BX120" s="957"/>
      <c r="BY120" s="957"/>
      <c r="BZ120" s="957"/>
      <c r="CA120" s="957">
        <v>1875267</v>
      </c>
      <c r="CB120" s="957"/>
      <c r="CC120" s="957"/>
      <c r="CD120" s="957"/>
      <c r="CE120" s="957"/>
      <c r="CF120" s="971">
        <v>80.7</v>
      </c>
      <c r="CG120" s="972"/>
      <c r="CH120" s="972"/>
      <c r="CI120" s="972"/>
      <c r="CJ120" s="972"/>
      <c r="CK120" s="1037" t="s">
        <v>443</v>
      </c>
      <c r="CL120" s="1038"/>
      <c r="CM120" s="1038"/>
      <c r="CN120" s="1038"/>
      <c r="CO120" s="1039"/>
      <c r="CP120" s="1045" t="s">
        <v>389</v>
      </c>
      <c r="CQ120" s="1046"/>
      <c r="CR120" s="1046"/>
      <c r="CS120" s="1046"/>
      <c r="CT120" s="1046"/>
      <c r="CU120" s="1046"/>
      <c r="CV120" s="1046"/>
      <c r="CW120" s="1046"/>
      <c r="CX120" s="1046"/>
      <c r="CY120" s="1046"/>
      <c r="CZ120" s="1046"/>
      <c r="DA120" s="1046"/>
      <c r="DB120" s="1046"/>
      <c r="DC120" s="1046"/>
      <c r="DD120" s="1046"/>
      <c r="DE120" s="1046"/>
      <c r="DF120" s="1047"/>
      <c r="DG120" s="956">
        <v>1801053</v>
      </c>
      <c r="DH120" s="957"/>
      <c r="DI120" s="957"/>
      <c r="DJ120" s="957"/>
      <c r="DK120" s="957"/>
      <c r="DL120" s="957">
        <v>1929070</v>
      </c>
      <c r="DM120" s="957"/>
      <c r="DN120" s="957"/>
      <c r="DO120" s="957"/>
      <c r="DP120" s="957"/>
      <c r="DQ120" s="957">
        <v>1774673</v>
      </c>
      <c r="DR120" s="957"/>
      <c r="DS120" s="957"/>
      <c r="DT120" s="957"/>
      <c r="DU120" s="957"/>
      <c r="DV120" s="958">
        <v>76.400000000000006</v>
      </c>
      <c r="DW120" s="958"/>
      <c r="DX120" s="958"/>
      <c r="DY120" s="958"/>
      <c r="DZ120" s="959"/>
    </row>
    <row r="121" spans="1:130" s="199" customFormat="1" ht="26.25" customHeight="1" x14ac:dyDescent="0.15">
      <c r="A121" s="1089"/>
      <c r="B121" s="976"/>
      <c r="C121" s="997" t="s">
        <v>444</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113</v>
      </c>
      <c r="AB121" s="989"/>
      <c r="AC121" s="989"/>
      <c r="AD121" s="989"/>
      <c r="AE121" s="990"/>
      <c r="AF121" s="991" t="s">
        <v>113</v>
      </c>
      <c r="AG121" s="989"/>
      <c r="AH121" s="989"/>
      <c r="AI121" s="989"/>
      <c r="AJ121" s="990"/>
      <c r="AK121" s="991" t="s">
        <v>113</v>
      </c>
      <c r="AL121" s="989"/>
      <c r="AM121" s="989"/>
      <c r="AN121" s="989"/>
      <c r="AO121" s="990"/>
      <c r="AP121" s="992" t="s">
        <v>113</v>
      </c>
      <c r="AQ121" s="993"/>
      <c r="AR121" s="993"/>
      <c r="AS121" s="993"/>
      <c r="AT121" s="994"/>
      <c r="AU121" s="1022"/>
      <c r="AV121" s="1023"/>
      <c r="AW121" s="1023"/>
      <c r="AX121" s="1023"/>
      <c r="AY121" s="1024"/>
      <c r="AZ121" s="979" t="s">
        <v>445</v>
      </c>
      <c r="BA121" s="980"/>
      <c r="BB121" s="980"/>
      <c r="BC121" s="980"/>
      <c r="BD121" s="980"/>
      <c r="BE121" s="980"/>
      <c r="BF121" s="980"/>
      <c r="BG121" s="980"/>
      <c r="BH121" s="980"/>
      <c r="BI121" s="980"/>
      <c r="BJ121" s="980"/>
      <c r="BK121" s="980"/>
      <c r="BL121" s="980"/>
      <c r="BM121" s="980"/>
      <c r="BN121" s="980"/>
      <c r="BO121" s="980"/>
      <c r="BP121" s="981"/>
      <c r="BQ121" s="949">
        <v>47126</v>
      </c>
      <c r="BR121" s="950"/>
      <c r="BS121" s="950"/>
      <c r="BT121" s="950"/>
      <c r="BU121" s="950"/>
      <c r="BV121" s="950">
        <v>43679</v>
      </c>
      <c r="BW121" s="950"/>
      <c r="BX121" s="950"/>
      <c r="BY121" s="950"/>
      <c r="BZ121" s="950"/>
      <c r="CA121" s="950">
        <v>35971</v>
      </c>
      <c r="CB121" s="950"/>
      <c r="CC121" s="950"/>
      <c r="CD121" s="950"/>
      <c r="CE121" s="950"/>
      <c r="CF121" s="944">
        <v>1.5</v>
      </c>
      <c r="CG121" s="945"/>
      <c r="CH121" s="945"/>
      <c r="CI121" s="945"/>
      <c r="CJ121" s="945"/>
      <c r="CK121" s="1040"/>
      <c r="CL121" s="1041"/>
      <c r="CM121" s="1041"/>
      <c r="CN121" s="1041"/>
      <c r="CO121" s="1042"/>
      <c r="CP121" s="1050" t="s">
        <v>393</v>
      </c>
      <c r="CQ121" s="1051"/>
      <c r="CR121" s="1051"/>
      <c r="CS121" s="1051"/>
      <c r="CT121" s="1051"/>
      <c r="CU121" s="1051"/>
      <c r="CV121" s="1051"/>
      <c r="CW121" s="1051"/>
      <c r="CX121" s="1051"/>
      <c r="CY121" s="1051"/>
      <c r="CZ121" s="1051"/>
      <c r="DA121" s="1051"/>
      <c r="DB121" s="1051"/>
      <c r="DC121" s="1051"/>
      <c r="DD121" s="1051"/>
      <c r="DE121" s="1051"/>
      <c r="DF121" s="1052"/>
      <c r="DG121" s="949">
        <v>1408781</v>
      </c>
      <c r="DH121" s="950"/>
      <c r="DI121" s="950"/>
      <c r="DJ121" s="950"/>
      <c r="DK121" s="950"/>
      <c r="DL121" s="950">
        <v>1418369</v>
      </c>
      <c r="DM121" s="950"/>
      <c r="DN121" s="950"/>
      <c r="DO121" s="950"/>
      <c r="DP121" s="950"/>
      <c r="DQ121" s="950">
        <v>1425238</v>
      </c>
      <c r="DR121" s="950"/>
      <c r="DS121" s="950"/>
      <c r="DT121" s="950"/>
      <c r="DU121" s="950"/>
      <c r="DV121" s="951">
        <v>61.4</v>
      </c>
      <c r="DW121" s="951"/>
      <c r="DX121" s="951"/>
      <c r="DY121" s="951"/>
      <c r="DZ121" s="952"/>
    </row>
    <row r="122" spans="1:130" s="199" customFormat="1" ht="26.25" customHeight="1" x14ac:dyDescent="0.15">
      <c r="A122" s="1089"/>
      <c r="B122" s="976"/>
      <c r="C122" s="946" t="s">
        <v>427</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113</v>
      </c>
      <c r="AB122" s="989"/>
      <c r="AC122" s="989"/>
      <c r="AD122" s="989"/>
      <c r="AE122" s="990"/>
      <c r="AF122" s="991" t="s">
        <v>113</v>
      </c>
      <c r="AG122" s="989"/>
      <c r="AH122" s="989"/>
      <c r="AI122" s="989"/>
      <c r="AJ122" s="990"/>
      <c r="AK122" s="991" t="s">
        <v>113</v>
      </c>
      <c r="AL122" s="989"/>
      <c r="AM122" s="989"/>
      <c r="AN122" s="989"/>
      <c r="AO122" s="990"/>
      <c r="AP122" s="992" t="s">
        <v>113</v>
      </c>
      <c r="AQ122" s="993"/>
      <c r="AR122" s="993"/>
      <c r="AS122" s="993"/>
      <c r="AT122" s="994"/>
      <c r="AU122" s="1022"/>
      <c r="AV122" s="1023"/>
      <c r="AW122" s="1023"/>
      <c r="AX122" s="1023"/>
      <c r="AY122" s="1024"/>
      <c r="AZ122" s="1004" t="s">
        <v>446</v>
      </c>
      <c r="BA122" s="995"/>
      <c r="BB122" s="995"/>
      <c r="BC122" s="995"/>
      <c r="BD122" s="995"/>
      <c r="BE122" s="995"/>
      <c r="BF122" s="995"/>
      <c r="BG122" s="995"/>
      <c r="BH122" s="995"/>
      <c r="BI122" s="995"/>
      <c r="BJ122" s="995"/>
      <c r="BK122" s="995"/>
      <c r="BL122" s="995"/>
      <c r="BM122" s="995"/>
      <c r="BN122" s="995"/>
      <c r="BO122" s="995"/>
      <c r="BP122" s="996"/>
      <c r="BQ122" s="1027">
        <v>4464390</v>
      </c>
      <c r="BR122" s="1028"/>
      <c r="BS122" s="1028"/>
      <c r="BT122" s="1028"/>
      <c r="BU122" s="1028"/>
      <c r="BV122" s="1028">
        <v>4556417</v>
      </c>
      <c r="BW122" s="1028"/>
      <c r="BX122" s="1028"/>
      <c r="BY122" s="1028"/>
      <c r="BZ122" s="1028"/>
      <c r="CA122" s="1028">
        <v>4575009</v>
      </c>
      <c r="CB122" s="1028"/>
      <c r="CC122" s="1028"/>
      <c r="CD122" s="1028"/>
      <c r="CE122" s="1028"/>
      <c r="CF122" s="1048">
        <v>197</v>
      </c>
      <c r="CG122" s="1049"/>
      <c r="CH122" s="1049"/>
      <c r="CI122" s="1049"/>
      <c r="CJ122" s="1049"/>
      <c r="CK122" s="1040"/>
      <c r="CL122" s="1041"/>
      <c r="CM122" s="1041"/>
      <c r="CN122" s="1041"/>
      <c r="CO122" s="1042"/>
      <c r="CP122" s="1050" t="s">
        <v>391</v>
      </c>
      <c r="CQ122" s="1051"/>
      <c r="CR122" s="1051"/>
      <c r="CS122" s="1051"/>
      <c r="CT122" s="1051"/>
      <c r="CU122" s="1051"/>
      <c r="CV122" s="1051"/>
      <c r="CW122" s="1051"/>
      <c r="CX122" s="1051"/>
      <c r="CY122" s="1051"/>
      <c r="CZ122" s="1051"/>
      <c r="DA122" s="1051"/>
      <c r="DB122" s="1051"/>
      <c r="DC122" s="1051"/>
      <c r="DD122" s="1051"/>
      <c r="DE122" s="1051"/>
      <c r="DF122" s="1052"/>
      <c r="DG122" s="949">
        <v>70242</v>
      </c>
      <c r="DH122" s="950"/>
      <c r="DI122" s="950"/>
      <c r="DJ122" s="950"/>
      <c r="DK122" s="950"/>
      <c r="DL122" s="950">
        <v>182743</v>
      </c>
      <c r="DM122" s="950"/>
      <c r="DN122" s="950"/>
      <c r="DO122" s="950"/>
      <c r="DP122" s="950"/>
      <c r="DQ122" s="950">
        <v>287670</v>
      </c>
      <c r="DR122" s="950"/>
      <c r="DS122" s="950"/>
      <c r="DT122" s="950"/>
      <c r="DU122" s="950"/>
      <c r="DV122" s="951">
        <v>12.4</v>
      </c>
      <c r="DW122" s="951"/>
      <c r="DX122" s="951"/>
      <c r="DY122" s="951"/>
      <c r="DZ122" s="952"/>
    </row>
    <row r="123" spans="1:130" s="199" customFormat="1" ht="26.25" customHeight="1" x14ac:dyDescent="0.15">
      <c r="A123" s="1089"/>
      <c r="B123" s="976"/>
      <c r="C123" s="946" t="s">
        <v>433</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15629</v>
      </c>
      <c r="AB123" s="989"/>
      <c r="AC123" s="989"/>
      <c r="AD123" s="989"/>
      <c r="AE123" s="990"/>
      <c r="AF123" s="991">
        <v>15368</v>
      </c>
      <c r="AG123" s="989"/>
      <c r="AH123" s="989"/>
      <c r="AI123" s="989"/>
      <c r="AJ123" s="990"/>
      <c r="AK123" s="991">
        <v>12886</v>
      </c>
      <c r="AL123" s="989"/>
      <c r="AM123" s="989"/>
      <c r="AN123" s="989"/>
      <c r="AO123" s="990"/>
      <c r="AP123" s="992">
        <v>0.6</v>
      </c>
      <c r="AQ123" s="993"/>
      <c r="AR123" s="993"/>
      <c r="AS123" s="993"/>
      <c r="AT123" s="994"/>
      <c r="AU123" s="1025"/>
      <c r="AV123" s="1026"/>
      <c r="AW123" s="1026"/>
      <c r="AX123" s="1026"/>
      <c r="AY123" s="1026"/>
      <c r="AZ123" s="230" t="s">
        <v>172</v>
      </c>
      <c r="BA123" s="230"/>
      <c r="BB123" s="230"/>
      <c r="BC123" s="230"/>
      <c r="BD123" s="230"/>
      <c r="BE123" s="230"/>
      <c r="BF123" s="230"/>
      <c r="BG123" s="230"/>
      <c r="BH123" s="230"/>
      <c r="BI123" s="230"/>
      <c r="BJ123" s="230"/>
      <c r="BK123" s="230"/>
      <c r="BL123" s="230"/>
      <c r="BM123" s="230"/>
      <c r="BN123" s="230"/>
      <c r="BO123" s="1005" t="s">
        <v>447</v>
      </c>
      <c r="BP123" s="1036"/>
      <c r="BQ123" s="1095">
        <v>6074709</v>
      </c>
      <c r="BR123" s="1096"/>
      <c r="BS123" s="1096"/>
      <c r="BT123" s="1096"/>
      <c r="BU123" s="1096"/>
      <c r="BV123" s="1096">
        <v>6582488</v>
      </c>
      <c r="BW123" s="1096"/>
      <c r="BX123" s="1096"/>
      <c r="BY123" s="1096"/>
      <c r="BZ123" s="1096"/>
      <c r="CA123" s="1096">
        <v>6486247</v>
      </c>
      <c r="CB123" s="1096"/>
      <c r="CC123" s="1096"/>
      <c r="CD123" s="1096"/>
      <c r="CE123" s="1096"/>
      <c r="CF123" s="1029"/>
      <c r="CG123" s="1030"/>
      <c r="CH123" s="1030"/>
      <c r="CI123" s="1030"/>
      <c r="CJ123" s="1031"/>
      <c r="CK123" s="1040"/>
      <c r="CL123" s="1041"/>
      <c r="CM123" s="1041"/>
      <c r="CN123" s="1041"/>
      <c r="CO123" s="1042"/>
      <c r="CP123" s="1050" t="s">
        <v>388</v>
      </c>
      <c r="CQ123" s="1051"/>
      <c r="CR123" s="1051"/>
      <c r="CS123" s="1051"/>
      <c r="CT123" s="1051"/>
      <c r="CU123" s="1051"/>
      <c r="CV123" s="1051"/>
      <c r="CW123" s="1051"/>
      <c r="CX123" s="1051"/>
      <c r="CY123" s="1051"/>
      <c r="CZ123" s="1051"/>
      <c r="DA123" s="1051"/>
      <c r="DB123" s="1051"/>
      <c r="DC123" s="1051"/>
      <c r="DD123" s="1051"/>
      <c r="DE123" s="1051"/>
      <c r="DF123" s="1052"/>
      <c r="DG123" s="988" t="s">
        <v>113</v>
      </c>
      <c r="DH123" s="989"/>
      <c r="DI123" s="989"/>
      <c r="DJ123" s="989"/>
      <c r="DK123" s="990"/>
      <c r="DL123" s="991" t="s">
        <v>113</v>
      </c>
      <c r="DM123" s="989"/>
      <c r="DN123" s="989"/>
      <c r="DO123" s="989"/>
      <c r="DP123" s="990"/>
      <c r="DQ123" s="991" t="s">
        <v>113</v>
      </c>
      <c r="DR123" s="989"/>
      <c r="DS123" s="989"/>
      <c r="DT123" s="989"/>
      <c r="DU123" s="990"/>
      <c r="DV123" s="992" t="s">
        <v>113</v>
      </c>
      <c r="DW123" s="993"/>
      <c r="DX123" s="993"/>
      <c r="DY123" s="993"/>
      <c r="DZ123" s="994"/>
    </row>
    <row r="124" spans="1:130" s="199" customFormat="1" ht="26.25" customHeight="1" thickBot="1" x14ac:dyDescent="0.2">
      <c r="A124" s="1089"/>
      <c r="B124" s="976"/>
      <c r="C124" s="946" t="s">
        <v>436</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113</v>
      </c>
      <c r="AB124" s="989"/>
      <c r="AC124" s="989"/>
      <c r="AD124" s="989"/>
      <c r="AE124" s="990"/>
      <c r="AF124" s="991" t="s">
        <v>113</v>
      </c>
      <c r="AG124" s="989"/>
      <c r="AH124" s="989"/>
      <c r="AI124" s="989"/>
      <c r="AJ124" s="990"/>
      <c r="AK124" s="991" t="s">
        <v>113</v>
      </c>
      <c r="AL124" s="989"/>
      <c r="AM124" s="989"/>
      <c r="AN124" s="989"/>
      <c r="AO124" s="990"/>
      <c r="AP124" s="992" t="s">
        <v>113</v>
      </c>
      <c r="AQ124" s="993"/>
      <c r="AR124" s="993"/>
      <c r="AS124" s="993"/>
      <c r="AT124" s="994"/>
      <c r="AU124" s="1091" t="s">
        <v>448</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v>150.6</v>
      </c>
      <c r="BR124" s="1058"/>
      <c r="BS124" s="1058"/>
      <c r="BT124" s="1058"/>
      <c r="BU124" s="1058"/>
      <c r="BV124" s="1058">
        <v>125.7</v>
      </c>
      <c r="BW124" s="1058"/>
      <c r="BX124" s="1058"/>
      <c r="BY124" s="1058"/>
      <c r="BZ124" s="1058"/>
      <c r="CA124" s="1058">
        <v>123.7</v>
      </c>
      <c r="CB124" s="1058"/>
      <c r="CC124" s="1058"/>
      <c r="CD124" s="1058"/>
      <c r="CE124" s="1058"/>
      <c r="CF124" s="1059"/>
      <c r="CG124" s="1060"/>
      <c r="CH124" s="1060"/>
      <c r="CI124" s="1060"/>
      <c r="CJ124" s="1061"/>
      <c r="CK124" s="1043"/>
      <c r="CL124" s="1043"/>
      <c r="CM124" s="1043"/>
      <c r="CN124" s="1043"/>
      <c r="CO124" s="1044"/>
      <c r="CP124" s="1050" t="s">
        <v>449</v>
      </c>
      <c r="CQ124" s="1051"/>
      <c r="CR124" s="1051"/>
      <c r="CS124" s="1051"/>
      <c r="CT124" s="1051"/>
      <c r="CU124" s="1051"/>
      <c r="CV124" s="1051"/>
      <c r="CW124" s="1051"/>
      <c r="CX124" s="1051"/>
      <c r="CY124" s="1051"/>
      <c r="CZ124" s="1051"/>
      <c r="DA124" s="1051"/>
      <c r="DB124" s="1051"/>
      <c r="DC124" s="1051"/>
      <c r="DD124" s="1051"/>
      <c r="DE124" s="1051"/>
      <c r="DF124" s="1052"/>
      <c r="DG124" s="1035" t="s">
        <v>113</v>
      </c>
      <c r="DH124" s="1014"/>
      <c r="DI124" s="1014"/>
      <c r="DJ124" s="1014"/>
      <c r="DK124" s="1015"/>
      <c r="DL124" s="1013" t="s">
        <v>113</v>
      </c>
      <c r="DM124" s="1014"/>
      <c r="DN124" s="1014"/>
      <c r="DO124" s="1014"/>
      <c r="DP124" s="1015"/>
      <c r="DQ124" s="1013" t="s">
        <v>113</v>
      </c>
      <c r="DR124" s="1014"/>
      <c r="DS124" s="1014"/>
      <c r="DT124" s="1014"/>
      <c r="DU124" s="1015"/>
      <c r="DV124" s="1016" t="s">
        <v>113</v>
      </c>
      <c r="DW124" s="1017"/>
      <c r="DX124" s="1017"/>
      <c r="DY124" s="1017"/>
      <c r="DZ124" s="1018"/>
    </row>
    <row r="125" spans="1:130" s="199" customFormat="1" ht="26.25" customHeight="1" x14ac:dyDescent="0.15">
      <c r="A125" s="1089"/>
      <c r="B125" s="976"/>
      <c r="C125" s="946" t="s">
        <v>438</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113</v>
      </c>
      <c r="AB125" s="989"/>
      <c r="AC125" s="989"/>
      <c r="AD125" s="989"/>
      <c r="AE125" s="990"/>
      <c r="AF125" s="991" t="s">
        <v>113</v>
      </c>
      <c r="AG125" s="989"/>
      <c r="AH125" s="989"/>
      <c r="AI125" s="989"/>
      <c r="AJ125" s="990"/>
      <c r="AK125" s="991" t="s">
        <v>113</v>
      </c>
      <c r="AL125" s="989"/>
      <c r="AM125" s="989"/>
      <c r="AN125" s="989"/>
      <c r="AO125" s="990"/>
      <c r="AP125" s="992" t="s">
        <v>113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450</v>
      </c>
      <c r="CL125" s="1038"/>
      <c r="CM125" s="1038"/>
      <c r="CN125" s="1038"/>
      <c r="CO125" s="1039"/>
      <c r="CP125" s="970" t="s">
        <v>451</v>
      </c>
      <c r="CQ125" s="919"/>
      <c r="CR125" s="919"/>
      <c r="CS125" s="919"/>
      <c r="CT125" s="919"/>
      <c r="CU125" s="919"/>
      <c r="CV125" s="919"/>
      <c r="CW125" s="919"/>
      <c r="CX125" s="919"/>
      <c r="CY125" s="919"/>
      <c r="CZ125" s="919"/>
      <c r="DA125" s="919"/>
      <c r="DB125" s="919"/>
      <c r="DC125" s="919"/>
      <c r="DD125" s="919"/>
      <c r="DE125" s="919"/>
      <c r="DF125" s="920"/>
      <c r="DG125" s="956" t="s">
        <v>113</v>
      </c>
      <c r="DH125" s="957"/>
      <c r="DI125" s="957"/>
      <c r="DJ125" s="957"/>
      <c r="DK125" s="957"/>
      <c r="DL125" s="957" t="s">
        <v>113</v>
      </c>
      <c r="DM125" s="957"/>
      <c r="DN125" s="957"/>
      <c r="DO125" s="957"/>
      <c r="DP125" s="957"/>
      <c r="DQ125" s="957" t="s">
        <v>113</v>
      </c>
      <c r="DR125" s="957"/>
      <c r="DS125" s="957"/>
      <c r="DT125" s="957"/>
      <c r="DU125" s="957"/>
      <c r="DV125" s="958" t="s">
        <v>113</v>
      </c>
      <c r="DW125" s="958"/>
      <c r="DX125" s="958"/>
      <c r="DY125" s="958"/>
      <c r="DZ125" s="959"/>
    </row>
    <row r="126" spans="1:130" s="199" customFormat="1" ht="26.25" customHeight="1" thickBot="1" x14ac:dyDescent="0.2">
      <c r="A126" s="1089"/>
      <c r="B126" s="976"/>
      <c r="C126" s="946" t="s">
        <v>440</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64</v>
      </c>
      <c r="AB126" s="989"/>
      <c r="AC126" s="989"/>
      <c r="AD126" s="989"/>
      <c r="AE126" s="990"/>
      <c r="AF126" s="991" t="s">
        <v>113</v>
      </c>
      <c r="AG126" s="989"/>
      <c r="AH126" s="989"/>
      <c r="AI126" s="989"/>
      <c r="AJ126" s="990"/>
      <c r="AK126" s="991" t="s">
        <v>113</v>
      </c>
      <c r="AL126" s="989"/>
      <c r="AM126" s="989"/>
      <c r="AN126" s="989"/>
      <c r="AO126" s="990"/>
      <c r="AP126" s="992" t="s">
        <v>113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452</v>
      </c>
      <c r="CQ126" s="980"/>
      <c r="CR126" s="980"/>
      <c r="CS126" s="980"/>
      <c r="CT126" s="980"/>
      <c r="CU126" s="980"/>
      <c r="CV126" s="980"/>
      <c r="CW126" s="980"/>
      <c r="CX126" s="980"/>
      <c r="CY126" s="980"/>
      <c r="CZ126" s="980"/>
      <c r="DA126" s="980"/>
      <c r="DB126" s="980"/>
      <c r="DC126" s="980"/>
      <c r="DD126" s="980"/>
      <c r="DE126" s="980"/>
      <c r="DF126" s="981"/>
      <c r="DG126" s="949" t="s">
        <v>113</v>
      </c>
      <c r="DH126" s="950"/>
      <c r="DI126" s="950"/>
      <c r="DJ126" s="950"/>
      <c r="DK126" s="950"/>
      <c r="DL126" s="950" t="s">
        <v>113</v>
      </c>
      <c r="DM126" s="950"/>
      <c r="DN126" s="950"/>
      <c r="DO126" s="950"/>
      <c r="DP126" s="950"/>
      <c r="DQ126" s="950" t="s">
        <v>113</v>
      </c>
      <c r="DR126" s="950"/>
      <c r="DS126" s="950"/>
      <c r="DT126" s="950"/>
      <c r="DU126" s="950"/>
      <c r="DV126" s="951" t="s">
        <v>113</v>
      </c>
      <c r="DW126" s="951"/>
      <c r="DX126" s="951"/>
      <c r="DY126" s="951"/>
      <c r="DZ126" s="952"/>
    </row>
    <row r="127" spans="1:130" s="199" customFormat="1" ht="26.25" customHeight="1" x14ac:dyDescent="0.15">
      <c r="A127" s="1090"/>
      <c r="B127" s="978"/>
      <c r="C127" s="1032" t="s">
        <v>453</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v>481</v>
      </c>
      <c r="AB127" s="989"/>
      <c r="AC127" s="989"/>
      <c r="AD127" s="989"/>
      <c r="AE127" s="990"/>
      <c r="AF127" s="991">
        <v>453</v>
      </c>
      <c r="AG127" s="989"/>
      <c r="AH127" s="989"/>
      <c r="AI127" s="989"/>
      <c r="AJ127" s="990"/>
      <c r="AK127" s="991" t="s">
        <v>113</v>
      </c>
      <c r="AL127" s="989"/>
      <c r="AM127" s="989"/>
      <c r="AN127" s="989"/>
      <c r="AO127" s="990"/>
      <c r="AP127" s="992" t="s">
        <v>113</v>
      </c>
      <c r="AQ127" s="993"/>
      <c r="AR127" s="993"/>
      <c r="AS127" s="993"/>
      <c r="AT127" s="994"/>
      <c r="AU127" s="235"/>
      <c r="AV127" s="235"/>
      <c r="AW127" s="235"/>
      <c r="AX127" s="1062" t="s">
        <v>454</v>
      </c>
      <c r="AY127" s="1063"/>
      <c r="AZ127" s="1063"/>
      <c r="BA127" s="1063"/>
      <c r="BB127" s="1063"/>
      <c r="BC127" s="1063"/>
      <c r="BD127" s="1063"/>
      <c r="BE127" s="1064"/>
      <c r="BF127" s="1065" t="s">
        <v>455</v>
      </c>
      <c r="BG127" s="1063"/>
      <c r="BH127" s="1063"/>
      <c r="BI127" s="1063"/>
      <c r="BJ127" s="1063"/>
      <c r="BK127" s="1063"/>
      <c r="BL127" s="1064"/>
      <c r="BM127" s="1065" t="s">
        <v>456</v>
      </c>
      <c r="BN127" s="1063"/>
      <c r="BO127" s="1063"/>
      <c r="BP127" s="1063"/>
      <c r="BQ127" s="1063"/>
      <c r="BR127" s="1063"/>
      <c r="BS127" s="1064"/>
      <c r="BT127" s="1065" t="s">
        <v>457</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458</v>
      </c>
      <c r="CQ127" s="980"/>
      <c r="CR127" s="980"/>
      <c r="CS127" s="980"/>
      <c r="CT127" s="980"/>
      <c r="CU127" s="980"/>
      <c r="CV127" s="980"/>
      <c r="CW127" s="980"/>
      <c r="CX127" s="980"/>
      <c r="CY127" s="980"/>
      <c r="CZ127" s="980"/>
      <c r="DA127" s="980"/>
      <c r="DB127" s="980"/>
      <c r="DC127" s="980"/>
      <c r="DD127" s="980"/>
      <c r="DE127" s="980"/>
      <c r="DF127" s="981"/>
      <c r="DG127" s="949" t="s">
        <v>113</v>
      </c>
      <c r="DH127" s="950"/>
      <c r="DI127" s="950"/>
      <c r="DJ127" s="950"/>
      <c r="DK127" s="950"/>
      <c r="DL127" s="950" t="s">
        <v>113</v>
      </c>
      <c r="DM127" s="950"/>
      <c r="DN127" s="950"/>
      <c r="DO127" s="950"/>
      <c r="DP127" s="950"/>
      <c r="DQ127" s="950" t="s">
        <v>113</v>
      </c>
      <c r="DR127" s="950"/>
      <c r="DS127" s="950"/>
      <c r="DT127" s="950"/>
      <c r="DU127" s="950"/>
      <c r="DV127" s="951" t="s">
        <v>113</v>
      </c>
      <c r="DW127" s="951"/>
      <c r="DX127" s="951"/>
      <c r="DY127" s="951"/>
      <c r="DZ127" s="952"/>
    </row>
    <row r="128" spans="1:130" s="199" customFormat="1" ht="26.25" customHeight="1" thickBot="1" x14ac:dyDescent="0.2">
      <c r="A128" s="1073" t="s">
        <v>459</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460</v>
      </c>
      <c r="X128" s="1075"/>
      <c r="Y128" s="1075"/>
      <c r="Z128" s="1076"/>
      <c r="AA128" s="1077">
        <v>17965</v>
      </c>
      <c r="AB128" s="1078"/>
      <c r="AC128" s="1078"/>
      <c r="AD128" s="1078"/>
      <c r="AE128" s="1079"/>
      <c r="AF128" s="1080">
        <v>13260</v>
      </c>
      <c r="AG128" s="1078"/>
      <c r="AH128" s="1078"/>
      <c r="AI128" s="1078"/>
      <c r="AJ128" s="1079"/>
      <c r="AK128" s="1080">
        <v>11732</v>
      </c>
      <c r="AL128" s="1078"/>
      <c r="AM128" s="1078"/>
      <c r="AN128" s="1078"/>
      <c r="AO128" s="1079"/>
      <c r="AP128" s="1081"/>
      <c r="AQ128" s="1082"/>
      <c r="AR128" s="1082"/>
      <c r="AS128" s="1082"/>
      <c r="AT128" s="1083"/>
      <c r="AU128" s="235"/>
      <c r="AV128" s="235"/>
      <c r="AW128" s="235"/>
      <c r="AX128" s="918" t="s">
        <v>461</v>
      </c>
      <c r="AY128" s="919"/>
      <c r="AZ128" s="919"/>
      <c r="BA128" s="919"/>
      <c r="BB128" s="919"/>
      <c r="BC128" s="919"/>
      <c r="BD128" s="919"/>
      <c r="BE128" s="920"/>
      <c r="BF128" s="1084" t="s">
        <v>113</v>
      </c>
      <c r="BG128" s="1085"/>
      <c r="BH128" s="1085"/>
      <c r="BI128" s="1085"/>
      <c r="BJ128" s="1085"/>
      <c r="BK128" s="1085"/>
      <c r="BL128" s="1086"/>
      <c r="BM128" s="1084">
        <v>15</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462</v>
      </c>
      <c r="CQ128" s="1067"/>
      <c r="CR128" s="1067"/>
      <c r="CS128" s="1067"/>
      <c r="CT128" s="1067"/>
      <c r="CU128" s="1067"/>
      <c r="CV128" s="1067"/>
      <c r="CW128" s="1067"/>
      <c r="CX128" s="1067"/>
      <c r="CY128" s="1067"/>
      <c r="CZ128" s="1067"/>
      <c r="DA128" s="1067"/>
      <c r="DB128" s="1067"/>
      <c r="DC128" s="1067"/>
      <c r="DD128" s="1067"/>
      <c r="DE128" s="1067"/>
      <c r="DF128" s="1068"/>
      <c r="DG128" s="1069" t="s">
        <v>113</v>
      </c>
      <c r="DH128" s="1070"/>
      <c r="DI128" s="1070"/>
      <c r="DJ128" s="1070"/>
      <c r="DK128" s="1070"/>
      <c r="DL128" s="1070" t="s">
        <v>113</v>
      </c>
      <c r="DM128" s="1070"/>
      <c r="DN128" s="1070"/>
      <c r="DO128" s="1070"/>
      <c r="DP128" s="1070"/>
      <c r="DQ128" s="1070" t="s">
        <v>113</v>
      </c>
      <c r="DR128" s="1070"/>
      <c r="DS128" s="1070"/>
      <c r="DT128" s="1070"/>
      <c r="DU128" s="1070"/>
      <c r="DV128" s="1071" t="s">
        <v>113</v>
      </c>
      <c r="DW128" s="1071"/>
      <c r="DX128" s="1071"/>
      <c r="DY128" s="1071"/>
      <c r="DZ128" s="1072"/>
    </row>
    <row r="129" spans="1:131" s="199" customFormat="1" ht="26.25" customHeight="1" x14ac:dyDescent="0.15">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463</v>
      </c>
      <c r="X129" s="1104"/>
      <c r="Y129" s="1104"/>
      <c r="Z129" s="1105"/>
      <c r="AA129" s="988">
        <v>2611179</v>
      </c>
      <c r="AB129" s="989"/>
      <c r="AC129" s="989"/>
      <c r="AD129" s="989"/>
      <c r="AE129" s="990"/>
      <c r="AF129" s="991">
        <v>2682286</v>
      </c>
      <c r="AG129" s="989"/>
      <c r="AH129" s="989"/>
      <c r="AI129" s="989"/>
      <c r="AJ129" s="990"/>
      <c r="AK129" s="991">
        <v>2681486</v>
      </c>
      <c r="AL129" s="989"/>
      <c r="AM129" s="989"/>
      <c r="AN129" s="989"/>
      <c r="AO129" s="990"/>
      <c r="AP129" s="1106"/>
      <c r="AQ129" s="1107"/>
      <c r="AR129" s="1107"/>
      <c r="AS129" s="1107"/>
      <c r="AT129" s="1108"/>
      <c r="AU129" s="237"/>
      <c r="AV129" s="237"/>
      <c r="AW129" s="237"/>
      <c r="AX129" s="1097" t="s">
        <v>464</v>
      </c>
      <c r="AY129" s="980"/>
      <c r="AZ129" s="980"/>
      <c r="BA129" s="980"/>
      <c r="BB129" s="980"/>
      <c r="BC129" s="980"/>
      <c r="BD129" s="980"/>
      <c r="BE129" s="981"/>
      <c r="BF129" s="1098" t="s">
        <v>113</v>
      </c>
      <c r="BG129" s="1099"/>
      <c r="BH129" s="1099"/>
      <c r="BI129" s="1099"/>
      <c r="BJ129" s="1099"/>
      <c r="BK129" s="1099"/>
      <c r="BL129" s="1100"/>
      <c r="BM129" s="1098">
        <v>20</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0" t="s">
        <v>465</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466</v>
      </c>
      <c r="X130" s="1104"/>
      <c r="Y130" s="1104"/>
      <c r="Z130" s="1105"/>
      <c r="AA130" s="988">
        <v>346190</v>
      </c>
      <c r="AB130" s="989"/>
      <c r="AC130" s="989"/>
      <c r="AD130" s="989"/>
      <c r="AE130" s="990"/>
      <c r="AF130" s="991">
        <v>346308</v>
      </c>
      <c r="AG130" s="989"/>
      <c r="AH130" s="989"/>
      <c r="AI130" s="989"/>
      <c r="AJ130" s="990"/>
      <c r="AK130" s="991">
        <v>359086</v>
      </c>
      <c r="AL130" s="989"/>
      <c r="AM130" s="989"/>
      <c r="AN130" s="989"/>
      <c r="AO130" s="990"/>
      <c r="AP130" s="1106"/>
      <c r="AQ130" s="1107"/>
      <c r="AR130" s="1107"/>
      <c r="AS130" s="1107"/>
      <c r="AT130" s="1108"/>
      <c r="AU130" s="237"/>
      <c r="AV130" s="237"/>
      <c r="AW130" s="237"/>
      <c r="AX130" s="1097" t="s">
        <v>467</v>
      </c>
      <c r="AY130" s="980"/>
      <c r="AZ130" s="980"/>
      <c r="BA130" s="980"/>
      <c r="BB130" s="980"/>
      <c r="BC130" s="980"/>
      <c r="BD130" s="980"/>
      <c r="BE130" s="981"/>
      <c r="BF130" s="1134">
        <v>13.3</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468</v>
      </c>
      <c r="X131" s="1142"/>
      <c r="Y131" s="1142"/>
      <c r="Z131" s="1143"/>
      <c r="AA131" s="1035">
        <v>2264989</v>
      </c>
      <c r="AB131" s="1014"/>
      <c r="AC131" s="1014"/>
      <c r="AD131" s="1014"/>
      <c r="AE131" s="1015"/>
      <c r="AF131" s="1013">
        <v>2335978</v>
      </c>
      <c r="AG131" s="1014"/>
      <c r="AH131" s="1014"/>
      <c r="AI131" s="1014"/>
      <c r="AJ131" s="1015"/>
      <c r="AK131" s="1013">
        <v>2322400</v>
      </c>
      <c r="AL131" s="1014"/>
      <c r="AM131" s="1014"/>
      <c r="AN131" s="1014"/>
      <c r="AO131" s="1015"/>
      <c r="AP131" s="1144"/>
      <c r="AQ131" s="1145"/>
      <c r="AR131" s="1145"/>
      <c r="AS131" s="1145"/>
      <c r="AT131" s="1146"/>
      <c r="AU131" s="237"/>
      <c r="AV131" s="237"/>
      <c r="AW131" s="237"/>
      <c r="AX131" s="1116" t="s">
        <v>469</v>
      </c>
      <c r="AY131" s="1067"/>
      <c r="AZ131" s="1067"/>
      <c r="BA131" s="1067"/>
      <c r="BB131" s="1067"/>
      <c r="BC131" s="1067"/>
      <c r="BD131" s="1067"/>
      <c r="BE131" s="1068"/>
      <c r="BF131" s="1117">
        <v>123.7</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3" t="s">
        <v>470</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471</v>
      </c>
      <c r="W132" s="1127"/>
      <c r="X132" s="1127"/>
      <c r="Y132" s="1127"/>
      <c r="Z132" s="1128"/>
      <c r="AA132" s="1129">
        <v>13.154412669999999</v>
      </c>
      <c r="AB132" s="1130"/>
      <c r="AC132" s="1130"/>
      <c r="AD132" s="1130"/>
      <c r="AE132" s="1131"/>
      <c r="AF132" s="1132">
        <v>13.610402150000001</v>
      </c>
      <c r="AG132" s="1130"/>
      <c r="AH132" s="1130"/>
      <c r="AI132" s="1130"/>
      <c r="AJ132" s="1131"/>
      <c r="AK132" s="1132">
        <v>13.198544610000001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472</v>
      </c>
      <c r="W133" s="1110"/>
      <c r="X133" s="1110"/>
      <c r="Y133" s="1110"/>
      <c r="Z133" s="1111"/>
      <c r="AA133" s="1112">
        <v>13.1</v>
      </c>
      <c r="AB133" s="1113"/>
      <c r="AC133" s="1113"/>
      <c r="AD133" s="1113"/>
      <c r="AE133" s="1114"/>
      <c r="AF133" s="1112">
        <v>13.2</v>
      </c>
      <c r="AG133" s="1113"/>
      <c r="AH133" s="1113"/>
      <c r="AI133" s="1113"/>
      <c r="AJ133" s="1114"/>
      <c r="AK133" s="1112">
        <v>13.3</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zoomScale="80" zoomScaleNormal="80" zoomScaleSheetLayoutView="90" zoomScalePageLayoutView="8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90" zoomScaleNormal="90" zoomScaleSheetLayoutView="55" zoomScalePageLayoutView="50"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8" scale="6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70" zoomScaleSheetLayoutView="7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473</v>
      </c>
      <c r="B5" s="248"/>
      <c r="C5" s="248"/>
      <c r="D5" s="248"/>
      <c r="E5" s="248"/>
      <c r="F5" s="248"/>
      <c r="G5" s="248"/>
      <c r="H5" s="248"/>
      <c r="I5" s="248"/>
      <c r="J5" s="248"/>
      <c r="K5" s="248"/>
      <c r="L5" s="248"/>
      <c r="M5" s="248"/>
      <c r="N5" s="248"/>
      <c r="O5" s="249"/>
    </row>
    <row r="6" spans="1:16" x14ac:dyDescent="0.15">
      <c r="A6" s="250"/>
      <c r="B6" s="246"/>
      <c r="C6" s="246"/>
      <c r="D6" s="246"/>
      <c r="E6" s="246"/>
      <c r="F6" s="246"/>
      <c r="G6" s="251" t="s">
        <v>474</v>
      </c>
      <c r="H6" s="251"/>
      <c r="I6" s="251"/>
      <c r="J6" s="251"/>
      <c r="K6" s="246"/>
      <c r="L6" s="246"/>
      <c r="M6" s="246"/>
      <c r="N6" s="246"/>
    </row>
    <row r="7" spans="1:16" x14ac:dyDescent="0.15">
      <c r="A7" s="250"/>
      <c r="B7" s="246"/>
      <c r="C7" s="246"/>
      <c r="D7" s="246"/>
      <c r="E7" s="246"/>
      <c r="F7" s="246"/>
      <c r="G7" s="253"/>
      <c r="H7" s="254"/>
      <c r="I7" s="254"/>
      <c r="J7" s="255"/>
      <c r="K7" s="1150" t="s">
        <v>475</v>
      </c>
      <c r="L7" s="256"/>
      <c r="M7" s="257" t="s">
        <v>476</v>
      </c>
      <c r="N7" s="258"/>
    </row>
    <row r="8" spans="1:16" x14ac:dyDescent="0.15">
      <c r="A8" s="250"/>
      <c r="B8" s="246"/>
      <c r="C8" s="246"/>
      <c r="D8" s="246"/>
      <c r="E8" s="246"/>
      <c r="F8" s="246"/>
      <c r="G8" s="259"/>
      <c r="H8" s="260"/>
      <c r="I8" s="260"/>
      <c r="J8" s="261"/>
      <c r="K8" s="1151"/>
      <c r="L8" s="262" t="s">
        <v>477</v>
      </c>
      <c r="M8" s="263" t="s">
        <v>478</v>
      </c>
      <c r="N8" s="264" t="s">
        <v>479</v>
      </c>
    </row>
    <row r="9" spans="1:16" x14ac:dyDescent="0.15">
      <c r="A9" s="250"/>
      <c r="B9" s="246"/>
      <c r="C9" s="246"/>
      <c r="D9" s="246"/>
      <c r="E9" s="246"/>
      <c r="F9" s="246"/>
      <c r="G9" s="1152" t="s">
        <v>480</v>
      </c>
      <c r="H9" s="1153"/>
      <c r="I9" s="1153"/>
      <c r="J9" s="1154"/>
      <c r="K9" s="265">
        <v>662770</v>
      </c>
      <c r="L9" s="266">
        <v>123513</v>
      </c>
      <c r="M9" s="267">
        <v>115876</v>
      </c>
      <c r="N9" s="268">
        <v>6.6</v>
      </c>
    </row>
    <row r="10" spans="1:16" x14ac:dyDescent="0.15">
      <c r="A10" s="250"/>
      <c r="B10" s="246"/>
      <c r="C10" s="246"/>
      <c r="D10" s="246"/>
      <c r="E10" s="246"/>
      <c r="F10" s="246"/>
      <c r="G10" s="1152" t="s">
        <v>481</v>
      </c>
      <c r="H10" s="1153"/>
      <c r="I10" s="1153"/>
      <c r="J10" s="1154"/>
      <c r="K10" s="269">
        <v>78738</v>
      </c>
      <c r="L10" s="270">
        <v>14673</v>
      </c>
      <c r="M10" s="271">
        <v>10922</v>
      </c>
      <c r="N10" s="272">
        <v>34.299999999999997</v>
      </c>
    </row>
    <row r="11" spans="1:16" ht="13.5" customHeight="1" x14ac:dyDescent="0.15">
      <c r="A11" s="250"/>
      <c r="B11" s="246"/>
      <c r="C11" s="246"/>
      <c r="D11" s="246"/>
      <c r="E11" s="246"/>
      <c r="F11" s="246"/>
      <c r="G11" s="1152" t="s">
        <v>482</v>
      </c>
      <c r="H11" s="1153"/>
      <c r="I11" s="1153"/>
      <c r="J11" s="1154"/>
      <c r="K11" s="269">
        <v>134356</v>
      </c>
      <c r="L11" s="270">
        <v>25038</v>
      </c>
      <c r="M11" s="271">
        <v>18462</v>
      </c>
      <c r="N11" s="272">
        <v>35.6</v>
      </c>
    </row>
    <row r="12" spans="1:16" ht="13.5" customHeight="1" x14ac:dyDescent="0.15">
      <c r="A12" s="250"/>
      <c r="B12" s="246"/>
      <c r="C12" s="246"/>
      <c r="D12" s="246"/>
      <c r="E12" s="246"/>
      <c r="F12" s="246"/>
      <c r="G12" s="1152" t="s">
        <v>483</v>
      </c>
      <c r="H12" s="1153"/>
      <c r="I12" s="1153"/>
      <c r="J12" s="1154"/>
      <c r="K12" s="269" t="s">
        <v>484</v>
      </c>
      <c r="L12" s="270" t="s">
        <v>484</v>
      </c>
      <c r="M12" s="271">
        <v>746</v>
      </c>
      <c r="N12" s="272" t="s">
        <v>484</v>
      </c>
    </row>
    <row r="13" spans="1:16" ht="13.5" customHeight="1" x14ac:dyDescent="0.15">
      <c r="A13" s="250"/>
      <c r="B13" s="246"/>
      <c r="C13" s="246"/>
      <c r="D13" s="246"/>
      <c r="E13" s="246"/>
      <c r="F13" s="246"/>
      <c r="G13" s="1152" t="s">
        <v>485</v>
      </c>
      <c r="H13" s="1153"/>
      <c r="I13" s="1153"/>
      <c r="J13" s="1154"/>
      <c r="K13" s="269" t="s">
        <v>484</v>
      </c>
      <c r="L13" s="270" t="s">
        <v>484</v>
      </c>
      <c r="M13" s="271" t="s">
        <v>484</v>
      </c>
      <c r="N13" s="272" t="s">
        <v>484</v>
      </c>
    </row>
    <row r="14" spans="1:16" ht="13.5" customHeight="1" x14ac:dyDescent="0.15">
      <c r="A14" s="250"/>
      <c r="B14" s="246"/>
      <c r="C14" s="246"/>
      <c r="D14" s="246"/>
      <c r="E14" s="246"/>
      <c r="F14" s="246"/>
      <c r="G14" s="1152" t="s">
        <v>486</v>
      </c>
      <c r="H14" s="1153"/>
      <c r="I14" s="1153"/>
      <c r="J14" s="1154"/>
      <c r="K14" s="269">
        <v>11831</v>
      </c>
      <c r="L14" s="270">
        <v>2205</v>
      </c>
      <c r="M14" s="271">
        <v>5201</v>
      </c>
      <c r="N14" s="272">
        <v>-57.6</v>
      </c>
    </row>
    <row r="15" spans="1:16" ht="13.5" customHeight="1" x14ac:dyDescent="0.15">
      <c r="A15" s="250"/>
      <c r="B15" s="246"/>
      <c r="C15" s="246"/>
      <c r="D15" s="246"/>
      <c r="E15" s="246"/>
      <c r="F15" s="246"/>
      <c r="G15" s="1152" t="s">
        <v>487</v>
      </c>
      <c r="H15" s="1153"/>
      <c r="I15" s="1153"/>
      <c r="J15" s="1154"/>
      <c r="K15" s="269">
        <v>12215</v>
      </c>
      <c r="L15" s="270">
        <v>2276</v>
      </c>
      <c r="M15" s="271">
        <v>2624</v>
      </c>
      <c r="N15" s="272">
        <v>-13.3</v>
      </c>
    </row>
    <row r="16" spans="1:16" x14ac:dyDescent="0.15">
      <c r="A16" s="250"/>
      <c r="B16" s="246"/>
      <c r="C16" s="246"/>
      <c r="D16" s="246"/>
      <c r="E16" s="246"/>
      <c r="F16" s="246"/>
      <c r="G16" s="1155" t="s">
        <v>488</v>
      </c>
      <c r="H16" s="1156"/>
      <c r="I16" s="1156"/>
      <c r="J16" s="1157"/>
      <c r="K16" s="270">
        <v>-84133</v>
      </c>
      <c r="L16" s="270">
        <v>-15679</v>
      </c>
      <c r="M16" s="271">
        <v>-12273</v>
      </c>
      <c r="N16" s="272">
        <v>27.8</v>
      </c>
    </row>
    <row r="17" spans="1:16" x14ac:dyDescent="0.15">
      <c r="A17" s="250"/>
      <c r="B17" s="246"/>
      <c r="C17" s="246"/>
      <c r="D17" s="246"/>
      <c r="E17" s="246"/>
      <c r="F17" s="246"/>
      <c r="G17" s="1155" t="s">
        <v>172</v>
      </c>
      <c r="H17" s="1156"/>
      <c r="I17" s="1156"/>
      <c r="J17" s="1157"/>
      <c r="K17" s="270">
        <v>815777</v>
      </c>
      <c r="L17" s="270">
        <v>152027</v>
      </c>
      <c r="M17" s="271">
        <v>141557</v>
      </c>
      <c r="N17" s="272">
        <v>7.4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489</v>
      </c>
      <c r="H19" s="246"/>
      <c r="I19" s="246"/>
      <c r="J19" s="246"/>
      <c r="K19" s="246"/>
      <c r="L19" s="246"/>
      <c r="M19" s="246"/>
      <c r="N19" s="246"/>
    </row>
    <row r="20" spans="1:16" x14ac:dyDescent="0.15">
      <c r="A20" s="250"/>
      <c r="B20" s="246"/>
      <c r="C20" s="246"/>
      <c r="D20" s="246"/>
      <c r="E20" s="246"/>
      <c r="F20" s="246"/>
      <c r="G20" s="274"/>
      <c r="H20" s="275"/>
      <c r="I20" s="275"/>
      <c r="J20" s="276"/>
      <c r="K20" s="277" t="s">
        <v>490</v>
      </c>
      <c r="L20" s="278" t="s">
        <v>491</v>
      </c>
      <c r="M20" s="279" t="s">
        <v>492</v>
      </c>
      <c r="N20" s="280"/>
    </row>
    <row r="21" spans="1:16" s="286" customFormat="1" x14ac:dyDescent="0.15">
      <c r="A21" s="281"/>
      <c r="B21" s="251"/>
      <c r="C21" s="251"/>
      <c r="D21" s="251"/>
      <c r="E21" s="251"/>
      <c r="F21" s="251"/>
      <c r="G21" s="1147" t="s">
        <v>493</v>
      </c>
      <c r="H21" s="1148"/>
      <c r="I21" s="1148"/>
      <c r="J21" s="1149"/>
      <c r="K21" s="282">
        <v>13.42</v>
      </c>
      <c r="L21" s="283">
        <v>13.44</v>
      </c>
      <c r="M21" s="284">
        <v>-0.02</v>
      </c>
      <c r="N21" s="251"/>
      <c r="O21" s="285"/>
      <c r="P21" s="281"/>
    </row>
    <row r="22" spans="1:16" s="286" customFormat="1" x14ac:dyDescent="0.15">
      <c r="A22" s="281"/>
      <c r="B22" s="251"/>
      <c r="C22" s="251"/>
      <c r="D22" s="251"/>
      <c r="E22" s="251"/>
      <c r="F22" s="251"/>
      <c r="G22" s="1147" t="s">
        <v>494</v>
      </c>
      <c r="H22" s="1148"/>
      <c r="I22" s="1148"/>
      <c r="J22" s="1149"/>
      <c r="K22" s="287">
        <v>94.3</v>
      </c>
      <c r="L22" s="288">
        <v>94.9</v>
      </c>
      <c r="M22" s="289">
        <v>-0.6</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495</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496</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497</v>
      </c>
      <c r="H29" s="251"/>
      <c r="I29" s="251"/>
      <c r="J29" s="251"/>
      <c r="K29" s="246"/>
      <c r="L29" s="246"/>
      <c r="M29" s="246"/>
      <c r="N29" s="246"/>
      <c r="O29" s="295"/>
    </row>
    <row r="30" spans="1:16" x14ac:dyDescent="0.15">
      <c r="A30" s="250"/>
      <c r="B30" s="246"/>
      <c r="C30" s="246"/>
      <c r="D30" s="246"/>
      <c r="E30" s="246"/>
      <c r="F30" s="246"/>
      <c r="G30" s="253"/>
      <c r="H30" s="254"/>
      <c r="I30" s="254"/>
      <c r="J30" s="255"/>
      <c r="K30" s="1150" t="s">
        <v>475</v>
      </c>
      <c r="L30" s="256"/>
      <c r="M30" s="257" t="s">
        <v>476</v>
      </c>
      <c r="N30" s="258"/>
    </row>
    <row r="31" spans="1:16" x14ac:dyDescent="0.15">
      <c r="A31" s="250"/>
      <c r="B31" s="246"/>
      <c r="C31" s="246"/>
      <c r="D31" s="246"/>
      <c r="E31" s="246"/>
      <c r="F31" s="246"/>
      <c r="G31" s="259"/>
      <c r="H31" s="260"/>
      <c r="I31" s="260"/>
      <c r="J31" s="261"/>
      <c r="K31" s="1151"/>
      <c r="L31" s="262" t="s">
        <v>477</v>
      </c>
      <c r="M31" s="263" t="s">
        <v>478</v>
      </c>
      <c r="N31" s="264" t="s">
        <v>479</v>
      </c>
    </row>
    <row r="32" spans="1:16" ht="27" customHeight="1" x14ac:dyDescent="0.15">
      <c r="A32" s="250"/>
      <c r="B32" s="246"/>
      <c r="C32" s="246"/>
      <c r="D32" s="246"/>
      <c r="E32" s="246"/>
      <c r="F32" s="246"/>
      <c r="G32" s="1163" t="s">
        <v>498</v>
      </c>
      <c r="H32" s="1164"/>
      <c r="I32" s="1164"/>
      <c r="J32" s="1165"/>
      <c r="K32" s="296">
        <v>435612</v>
      </c>
      <c r="L32" s="296">
        <v>81180</v>
      </c>
      <c r="M32" s="297">
        <v>70006</v>
      </c>
      <c r="N32" s="298">
        <v>16</v>
      </c>
    </row>
    <row r="33" spans="1:16" ht="13.5" customHeight="1" x14ac:dyDescent="0.15">
      <c r="A33" s="250"/>
      <c r="B33" s="246"/>
      <c r="C33" s="246"/>
      <c r="D33" s="246"/>
      <c r="E33" s="246"/>
      <c r="F33" s="246"/>
      <c r="G33" s="1163" t="s">
        <v>499</v>
      </c>
      <c r="H33" s="1164"/>
      <c r="I33" s="1164"/>
      <c r="J33" s="1165"/>
      <c r="K33" s="296" t="s">
        <v>484</v>
      </c>
      <c r="L33" s="296" t="s">
        <v>484</v>
      </c>
      <c r="M33" s="297" t="s">
        <v>484</v>
      </c>
      <c r="N33" s="298" t="s">
        <v>484</v>
      </c>
    </row>
    <row r="34" spans="1:16" ht="27" customHeight="1" x14ac:dyDescent="0.15">
      <c r="A34" s="250"/>
      <c r="B34" s="246"/>
      <c r="C34" s="246"/>
      <c r="D34" s="246"/>
      <c r="E34" s="246"/>
      <c r="F34" s="246"/>
      <c r="G34" s="1163" t="s">
        <v>500</v>
      </c>
      <c r="H34" s="1164"/>
      <c r="I34" s="1164"/>
      <c r="J34" s="1165"/>
      <c r="K34" s="296" t="s">
        <v>484</v>
      </c>
      <c r="L34" s="296" t="s">
        <v>484</v>
      </c>
      <c r="M34" s="297">
        <v>1</v>
      </c>
      <c r="N34" s="298" t="s">
        <v>484</v>
      </c>
    </row>
    <row r="35" spans="1:16" ht="27" customHeight="1" x14ac:dyDescent="0.15">
      <c r="A35" s="250"/>
      <c r="B35" s="246"/>
      <c r="C35" s="246"/>
      <c r="D35" s="246"/>
      <c r="E35" s="246"/>
      <c r="F35" s="246"/>
      <c r="G35" s="1163" t="s">
        <v>501</v>
      </c>
      <c r="H35" s="1164"/>
      <c r="I35" s="1164"/>
      <c r="J35" s="1165"/>
      <c r="K35" s="296">
        <v>217622</v>
      </c>
      <c r="L35" s="296">
        <v>40556</v>
      </c>
      <c r="M35" s="297">
        <v>19095</v>
      </c>
      <c r="N35" s="298">
        <v>112.4</v>
      </c>
    </row>
    <row r="36" spans="1:16" ht="27" customHeight="1" x14ac:dyDescent="0.15">
      <c r="A36" s="250"/>
      <c r="B36" s="246"/>
      <c r="C36" s="246"/>
      <c r="D36" s="246"/>
      <c r="E36" s="246"/>
      <c r="F36" s="246"/>
      <c r="G36" s="1163" t="s">
        <v>502</v>
      </c>
      <c r="H36" s="1164"/>
      <c r="I36" s="1164"/>
      <c r="J36" s="1165"/>
      <c r="K36" s="296">
        <v>11221</v>
      </c>
      <c r="L36" s="296">
        <v>2091</v>
      </c>
      <c r="M36" s="297">
        <v>5066</v>
      </c>
      <c r="N36" s="298">
        <v>-58.7</v>
      </c>
    </row>
    <row r="37" spans="1:16" ht="13.5" customHeight="1" x14ac:dyDescent="0.15">
      <c r="A37" s="250"/>
      <c r="B37" s="246"/>
      <c r="C37" s="246"/>
      <c r="D37" s="246"/>
      <c r="E37" s="246"/>
      <c r="F37" s="246"/>
      <c r="G37" s="1163" t="s">
        <v>503</v>
      </c>
      <c r="H37" s="1164"/>
      <c r="I37" s="1164"/>
      <c r="J37" s="1165"/>
      <c r="K37" s="296">
        <v>12886</v>
      </c>
      <c r="L37" s="296">
        <v>2401</v>
      </c>
      <c r="M37" s="297">
        <v>1361</v>
      </c>
      <c r="N37" s="298">
        <v>76.400000000000006</v>
      </c>
    </row>
    <row r="38" spans="1:16" ht="27" customHeight="1" x14ac:dyDescent="0.15">
      <c r="A38" s="250"/>
      <c r="B38" s="246"/>
      <c r="C38" s="246"/>
      <c r="D38" s="246"/>
      <c r="E38" s="246"/>
      <c r="F38" s="246"/>
      <c r="G38" s="1166" t="s">
        <v>504</v>
      </c>
      <c r="H38" s="1167"/>
      <c r="I38" s="1167"/>
      <c r="J38" s="1168"/>
      <c r="K38" s="299" t="s">
        <v>484</v>
      </c>
      <c r="L38" s="299" t="s">
        <v>484</v>
      </c>
      <c r="M38" s="300">
        <v>15</v>
      </c>
      <c r="N38" s="301" t="s">
        <v>484</v>
      </c>
      <c r="O38" s="295"/>
    </row>
    <row r="39" spans="1:16" x14ac:dyDescent="0.15">
      <c r="A39" s="250"/>
      <c r="B39" s="246"/>
      <c r="C39" s="246"/>
      <c r="D39" s="246"/>
      <c r="E39" s="246"/>
      <c r="F39" s="246"/>
      <c r="G39" s="1166" t="s">
        <v>505</v>
      </c>
      <c r="H39" s="1167"/>
      <c r="I39" s="1167"/>
      <c r="J39" s="1168"/>
      <c r="K39" s="302">
        <v>-11732</v>
      </c>
      <c r="L39" s="302">
        <v>-2186</v>
      </c>
      <c r="M39" s="303">
        <v>-2978</v>
      </c>
      <c r="N39" s="304">
        <v>-26.6</v>
      </c>
      <c r="O39" s="295"/>
    </row>
    <row r="40" spans="1:16" ht="27" customHeight="1" x14ac:dyDescent="0.15">
      <c r="A40" s="250"/>
      <c r="B40" s="246"/>
      <c r="C40" s="246"/>
      <c r="D40" s="246"/>
      <c r="E40" s="246"/>
      <c r="F40" s="246"/>
      <c r="G40" s="1163" t="s">
        <v>506</v>
      </c>
      <c r="H40" s="1164"/>
      <c r="I40" s="1164"/>
      <c r="J40" s="1165"/>
      <c r="K40" s="302">
        <v>-359086</v>
      </c>
      <c r="L40" s="302">
        <v>-66919</v>
      </c>
      <c r="M40" s="303">
        <v>-63538</v>
      </c>
      <c r="N40" s="304">
        <v>5.3</v>
      </c>
      <c r="O40" s="295"/>
    </row>
    <row r="41" spans="1:16" x14ac:dyDescent="0.15">
      <c r="A41" s="250"/>
      <c r="B41" s="246"/>
      <c r="C41" s="246"/>
      <c r="D41" s="246"/>
      <c r="E41" s="246"/>
      <c r="F41" s="246"/>
      <c r="G41" s="1169" t="s">
        <v>283</v>
      </c>
      <c r="H41" s="1170"/>
      <c r="I41" s="1170"/>
      <c r="J41" s="1171"/>
      <c r="K41" s="296">
        <v>306523</v>
      </c>
      <c r="L41" s="302">
        <v>57123</v>
      </c>
      <c r="M41" s="303">
        <v>29028</v>
      </c>
      <c r="N41" s="304">
        <v>96.8</v>
      </c>
      <c r="O41" s="295"/>
    </row>
    <row r="42" spans="1:16" x14ac:dyDescent="0.15">
      <c r="A42" s="250"/>
      <c r="B42" s="246"/>
      <c r="C42" s="246"/>
      <c r="D42" s="246"/>
      <c r="E42" s="246"/>
      <c r="F42" s="246"/>
      <c r="G42" s="305" t="s">
        <v>507</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508</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509</v>
      </c>
      <c r="H48" s="310"/>
      <c r="I48" s="310"/>
      <c r="J48" s="310"/>
      <c r="K48" s="310"/>
      <c r="L48" s="310"/>
      <c r="M48" s="311"/>
      <c r="N48" s="310"/>
    </row>
    <row r="49" spans="1:14" ht="13.5" customHeight="1" x14ac:dyDescent="0.15">
      <c r="A49" s="250"/>
      <c r="B49" s="246"/>
      <c r="C49" s="246"/>
      <c r="D49" s="246"/>
      <c r="E49" s="246"/>
      <c r="F49" s="246"/>
      <c r="G49" s="312"/>
      <c r="H49" s="313"/>
      <c r="I49" s="1158" t="s">
        <v>475</v>
      </c>
      <c r="J49" s="1160" t="s">
        <v>510</v>
      </c>
      <c r="K49" s="1161"/>
      <c r="L49" s="1161"/>
      <c r="M49" s="1161"/>
      <c r="N49" s="1162"/>
    </row>
    <row r="50" spans="1:14" x14ac:dyDescent="0.15">
      <c r="A50" s="250"/>
      <c r="B50" s="246"/>
      <c r="C50" s="246"/>
      <c r="D50" s="246"/>
      <c r="E50" s="246"/>
      <c r="F50" s="246"/>
      <c r="G50" s="314"/>
      <c r="H50" s="315"/>
      <c r="I50" s="1159"/>
      <c r="J50" s="316" t="s">
        <v>511</v>
      </c>
      <c r="K50" s="317" t="s">
        <v>512</v>
      </c>
      <c r="L50" s="318" t="s">
        <v>513</v>
      </c>
      <c r="M50" s="319" t="s">
        <v>514</v>
      </c>
      <c r="N50" s="320" t="s">
        <v>515</v>
      </c>
    </row>
    <row r="51" spans="1:14" x14ac:dyDescent="0.15">
      <c r="A51" s="250"/>
      <c r="B51" s="246"/>
      <c r="C51" s="246"/>
      <c r="D51" s="246"/>
      <c r="E51" s="246"/>
      <c r="F51" s="246"/>
      <c r="G51" s="312" t="s">
        <v>516</v>
      </c>
      <c r="H51" s="313"/>
      <c r="I51" s="321">
        <v>1444463</v>
      </c>
      <c r="J51" s="322">
        <v>246159</v>
      </c>
      <c r="K51" s="323">
        <v>93.1</v>
      </c>
      <c r="L51" s="324">
        <v>94828</v>
      </c>
      <c r="M51" s="325">
        <v>3.1</v>
      </c>
      <c r="N51" s="326">
        <v>90</v>
      </c>
    </row>
    <row r="52" spans="1:14" x14ac:dyDescent="0.15">
      <c r="A52" s="250"/>
      <c r="B52" s="246"/>
      <c r="C52" s="246"/>
      <c r="D52" s="246"/>
      <c r="E52" s="246"/>
      <c r="F52" s="246"/>
      <c r="G52" s="327"/>
      <c r="H52" s="328" t="s">
        <v>517</v>
      </c>
      <c r="I52" s="329">
        <v>884747</v>
      </c>
      <c r="J52" s="330">
        <v>150775</v>
      </c>
      <c r="K52" s="331">
        <v>53.6</v>
      </c>
      <c r="L52" s="332">
        <v>55133</v>
      </c>
      <c r="M52" s="333">
        <v>4.9000000000000004</v>
      </c>
      <c r="N52" s="334">
        <v>48.7</v>
      </c>
    </row>
    <row r="53" spans="1:14" x14ac:dyDescent="0.15">
      <c r="A53" s="250"/>
      <c r="B53" s="246"/>
      <c r="C53" s="246"/>
      <c r="D53" s="246"/>
      <c r="E53" s="246"/>
      <c r="F53" s="246"/>
      <c r="G53" s="312" t="s">
        <v>518</v>
      </c>
      <c r="H53" s="313"/>
      <c r="I53" s="321">
        <v>1090489</v>
      </c>
      <c r="J53" s="322">
        <v>188080</v>
      </c>
      <c r="K53" s="323">
        <v>-23.6</v>
      </c>
      <c r="L53" s="324">
        <v>119674</v>
      </c>
      <c r="M53" s="325">
        <v>26.2</v>
      </c>
      <c r="N53" s="326">
        <v>-49.8</v>
      </c>
    </row>
    <row r="54" spans="1:14" x14ac:dyDescent="0.15">
      <c r="A54" s="250"/>
      <c r="B54" s="246"/>
      <c r="C54" s="246"/>
      <c r="D54" s="246"/>
      <c r="E54" s="246"/>
      <c r="F54" s="246"/>
      <c r="G54" s="327"/>
      <c r="H54" s="328" t="s">
        <v>517</v>
      </c>
      <c r="I54" s="329">
        <v>519080</v>
      </c>
      <c r="J54" s="330">
        <v>89527</v>
      </c>
      <c r="K54" s="331">
        <v>-40.6</v>
      </c>
      <c r="L54" s="332">
        <v>57803</v>
      </c>
      <c r="M54" s="333">
        <v>4.8</v>
      </c>
      <c r="N54" s="334">
        <v>-45.4</v>
      </c>
    </row>
    <row r="55" spans="1:14" x14ac:dyDescent="0.15">
      <c r="A55" s="250"/>
      <c r="B55" s="246"/>
      <c r="C55" s="246"/>
      <c r="D55" s="246"/>
      <c r="E55" s="246"/>
      <c r="F55" s="246"/>
      <c r="G55" s="312" t="s">
        <v>519</v>
      </c>
      <c r="H55" s="313"/>
      <c r="I55" s="321">
        <v>1009318</v>
      </c>
      <c r="J55" s="322">
        <v>178262</v>
      </c>
      <c r="K55" s="323">
        <v>-5.2</v>
      </c>
      <c r="L55" s="324">
        <v>119685</v>
      </c>
      <c r="M55" s="325">
        <v>0</v>
      </c>
      <c r="N55" s="326">
        <v>-5.2</v>
      </c>
    </row>
    <row r="56" spans="1:14" x14ac:dyDescent="0.15">
      <c r="A56" s="250"/>
      <c r="B56" s="246"/>
      <c r="C56" s="246"/>
      <c r="D56" s="246"/>
      <c r="E56" s="246"/>
      <c r="F56" s="246"/>
      <c r="G56" s="327"/>
      <c r="H56" s="328" t="s">
        <v>517</v>
      </c>
      <c r="I56" s="329">
        <v>778047</v>
      </c>
      <c r="J56" s="330">
        <v>137416</v>
      </c>
      <c r="K56" s="331">
        <v>53.5</v>
      </c>
      <c r="L56" s="332">
        <v>68464</v>
      </c>
      <c r="M56" s="333">
        <v>18.399999999999999</v>
      </c>
      <c r="N56" s="334">
        <v>35.1</v>
      </c>
    </row>
    <row r="57" spans="1:14" x14ac:dyDescent="0.15">
      <c r="A57" s="250"/>
      <c r="B57" s="246"/>
      <c r="C57" s="246"/>
      <c r="D57" s="246"/>
      <c r="E57" s="246"/>
      <c r="F57" s="246"/>
      <c r="G57" s="312" t="s">
        <v>520</v>
      </c>
      <c r="H57" s="313"/>
      <c r="I57" s="321">
        <v>515224</v>
      </c>
      <c r="J57" s="322">
        <v>93865</v>
      </c>
      <c r="K57" s="323">
        <v>-47.3</v>
      </c>
      <c r="L57" s="324">
        <v>128611</v>
      </c>
      <c r="M57" s="325">
        <v>7.5</v>
      </c>
      <c r="N57" s="326">
        <v>-54.8</v>
      </c>
    </row>
    <row r="58" spans="1:14" x14ac:dyDescent="0.15">
      <c r="A58" s="250"/>
      <c r="B58" s="246"/>
      <c r="C58" s="246"/>
      <c r="D58" s="246"/>
      <c r="E58" s="246"/>
      <c r="F58" s="246"/>
      <c r="G58" s="327"/>
      <c r="H58" s="328" t="s">
        <v>517</v>
      </c>
      <c r="I58" s="329">
        <v>233695</v>
      </c>
      <c r="J58" s="330">
        <v>42575</v>
      </c>
      <c r="K58" s="331">
        <v>-69</v>
      </c>
      <c r="L58" s="332">
        <v>61552</v>
      </c>
      <c r="M58" s="333">
        <v>-10.1</v>
      </c>
      <c r="N58" s="334">
        <v>-58.9</v>
      </c>
    </row>
    <row r="59" spans="1:14" x14ac:dyDescent="0.15">
      <c r="A59" s="250"/>
      <c r="B59" s="246"/>
      <c r="C59" s="246"/>
      <c r="D59" s="246"/>
      <c r="E59" s="246"/>
      <c r="F59" s="246"/>
      <c r="G59" s="312" t="s">
        <v>521</v>
      </c>
      <c r="H59" s="313"/>
      <c r="I59" s="321">
        <v>644196</v>
      </c>
      <c r="J59" s="322">
        <v>120051</v>
      </c>
      <c r="K59" s="323">
        <v>27.9</v>
      </c>
      <c r="L59" s="324">
        <v>119882</v>
      </c>
      <c r="M59" s="325">
        <v>-6.8</v>
      </c>
      <c r="N59" s="326">
        <v>34.700000000000003</v>
      </c>
    </row>
    <row r="60" spans="1:14" x14ac:dyDescent="0.15">
      <c r="A60" s="250"/>
      <c r="B60" s="246"/>
      <c r="C60" s="246"/>
      <c r="D60" s="246"/>
      <c r="E60" s="246"/>
      <c r="F60" s="246"/>
      <c r="G60" s="327"/>
      <c r="H60" s="328" t="s">
        <v>517</v>
      </c>
      <c r="I60" s="335">
        <v>213776</v>
      </c>
      <c r="J60" s="330">
        <v>39839</v>
      </c>
      <c r="K60" s="331">
        <v>-6.4</v>
      </c>
      <c r="L60" s="332">
        <v>66481</v>
      </c>
      <c r="M60" s="333">
        <v>8</v>
      </c>
      <c r="N60" s="334">
        <v>-14.4</v>
      </c>
    </row>
    <row r="61" spans="1:14" x14ac:dyDescent="0.15">
      <c r="A61" s="250"/>
      <c r="B61" s="246"/>
      <c r="C61" s="246"/>
      <c r="D61" s="246"/>
      <c r="E61" s="246"/>
      <c r="F61" s="246"/>
      <c r="G61" s="312" t="s">
        <v>522</v>
      </c>
      <c r="H61" s="336"/>
      <c r="I61" s="337">
        <v>940738</v>
      </c>
      <c r="J61" s="338">
        <v>165283</v>
      </c>
      <c r="K61" s="339">
        <v>9</v>
      </c>
      <c r="L61" s="340">
        <v>116536</v>
      </c>
      <c r="M61" s="341">
        <v>6</v>
      </c>
      <c r="N61" s="326">
        <v>3</v>
      </c>
    </row>
    <row r="62" spans="1:14" x14ac:dyDescent="0.15">
      <c r="A62" s="250"/>
      <c r="B62" s="246"/>
      <c r="C62" s="246"/>
      <c r="D62" s="246"/>
      <c r="E62" s="246"/>
      <c r="F62" s="246"/>
      <c r="G62" s="327"/>
      <c r="H62" s="328" t="s">
        <v>517</v>
      </c>
      <c r="I62" s="329">
        <v>525869</v>
      </c>
      <c r="J62" s="330">
        <v>92026</v>
      </c>
      <c r="K62" s="331">
        <v>-1.8</v>
      </c>
      <c r="L62" s="332">
        <v>61887</v>
      </c>
      <c r="M62" s="333">
        <v>5.2</v>
      </c>
      <c r="N62" s="334">
        <v>-7</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80" zoomScaleNormal="80" zoomScaleSheetLayoutView="55" zoomScalePageLayoutView="6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60" zoomScaleNormal="6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election activeCell="A45" sqref="A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72" t="s">
        <v>3</v>
      </c>
      <c r="D47" s="1172"/>
      <c r="E47" s="1173"/>
      <c r="F47" s="11">
        <v>40.14</v>
      </c>
      <c r="G47" s="12">
        <v>45.15</v>
      </c>
      <c r="H47" s="12">
        <v>33.869999999999997</v>
      </c>
      <c r="I47" s="12">
        <v>45.54</v>
      </c>
      <c r="J47" s="13">
        <v>36.130000000000003</v>
      </c>
    </row>
    <row r="48" spans="2:10" ht="57.75" customHeight="1" x14ac:dyDescent="0.15">
      <c r="B48" s="14"/>
      <c r="C48" s="1174" t="s">
        <v>4</v>
      </c>
      <c r="D48" s="1174"/>
      <c r="E48" s="1175"/>
      <c r="F48" s="15">
        <v>5.19</v>
      </c>
      <c r="G48" s="16">
        <v>6.26</v>
      </c>
      <c r="H48" s="16">
        <v>5.8</v>
      </c>
      <c r="I48" s="16">
        <v>5.8</v>
      </c>
      <c r="J48" s="17">
        <v>3.93</v>
      </c>
    </row>
    <row r="49" spans="2:10" ht="57.75" customHeight="1" thickBot="1" x14ac:dyDescent="0.2">
      <c r="B49" s="18"/>
      <c r="C49" s="1176" t="s">
        <v>5</v>
      </c>
      <c r="D49" s="1176"/>
      <c r="E49" s="1177"/>
      <c r="F49" s="19">
        <v>2.16</v>
      </c>
      <c r="G49" s="20">
        <v>6.79</v>
      </c>
      <c r="H49" s="20" t="s">
        <v>529</v>
      </c>
      <c r="I49" s="20">
        <v>12.72</v>
      </c>
      <c r="J49" s="21" t="s">
        <v>530</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2018-11-05T07:14:29Z</cp:lastPrinted>
  <dcterms:created xsi:type="dcterms:W3CDTF">2018-01-24T03:46:19Z</dcterms:created>
  <dcterms:modified xsi:type="dcterms:W3CDTF">2018-12-03T04:17:39Z</dcterms:modified>
  <cp:category/>
</cp:coreProperties>
</file>